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023fs010.kys.local\0735\"/>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CO34" i="10" l="1"/>
</calcChain>
</file>

<file path=xl/sharedStrings.xml><?xml version="1.0" encoding="utf-8"?>
<sst xmlns="http://schemas.openxmlformats.org/spreadsheetml/2006/main" count="1109" uniqueCount="610">
  <si>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</si>
  <si>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</si>
  <si>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</si>
  <si>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</si>
  <si>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</si>
  <si>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</si>
  <si>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</si>
  <si>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</si>
  <si>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</si>
  <si>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</si>
  <si>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</si>
  <si>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</si>
  <si>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</si>
  <si>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</si>
  <si>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</si>
  <si>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</si>
  <si>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</si>
  <si>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</si>
  <si>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</si>
  <si>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</si>
  <si>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</si>
  <si>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</si>
  <si>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</si>
  <si>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</si>
  <si>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</si>
  <si>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</si>
  <si>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</si>
  <si>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</si>
  <si>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</si>
  <si>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</si>
  <si>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</si>
  <si>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</si>
  <si>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</si>
  <si>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</si>
  <si>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</si>
  <si>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</si>
  <si>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</si>
  <si>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</si>
  <si>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</si>
  <si>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</si>
  <si>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</si>
  <si>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</si>
  <si>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</si>
  <si>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</si>
  <si>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</si>
  <si>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</si>
  <si>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</si>
  <si>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</si>
  <si>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</si>
  <si>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</si>
  <si>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</si>
  <si>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</si>
  <si>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</si>
  <si>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</si>
  <si>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</si>
  <si>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</si>
  <si>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</si>
  <si>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</si>
  <si>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</si>
  <si>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</si>
  <si>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</si>
  <si>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</si>
  <si>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</si>
  <si>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</si>
  <si>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</si>
  <si>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</si>
  <si>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</si>
  <si>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</si>
  <si>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</si>
  <si>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</si>
  <si>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</si>
  <si>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</si>
  <si>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</si>
  <si>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</si>
  <si>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</si>
  <si>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</si>
  <si>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</si>
  <si>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</si>
  <si>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</si>
  <si>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</si>
  <si>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</si>
  <si>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</si>
  <si>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</si>
  <si>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</si>
  <si>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</si>
  <si>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</si>
  <si>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</si>
  <si>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</si>
  <si>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</si>
  <si>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</si>
  <si>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</si>
  <si>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</si>
  <si>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</si>
  <si>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</si>
  <si>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</si>
  <si>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</si>
  <si>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</si>
  <si>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</si>
  <si>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</si>
  <si>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</si>
  <si>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清須市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</si>
  <si>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</si>
  <si>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</si>
  <si>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</si>
  <si>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</si>
  <si>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</si>
  <si>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</si>
  <si>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</si>
  <si>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</si>
  <si>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</si>
  <si>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</si>
  <si>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</si>
  <si>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</si>
  <si>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</si>
  <si>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</si>
  <si>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</si>
  <si>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</si>
  <si>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</si>
  <si>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</si>
  <si>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</si>
  <si>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</si>
  <si>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</si>
  <si>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</si>
  <si>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</si>
  <si>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</si>
  <si>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</si>
  <si>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</si>
  <si>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</si>
  <si>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</si>
  <si>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</si>
  <si>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</si>
  <si>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</si>
  <si>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</si>
  <si>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</si>
  <si>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</si>
  <si>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</si>
  <si>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</si>
  <si>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</si>
  <si>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</si>
  <si>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</si>
  <si>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</si>
  <si>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</si>
  <si>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</si>
  <si>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</si>
  <si>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</si>
  <si>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</si>
  <si>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</si>
  <si>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</si>
  <si>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</si>
  <si>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</si>
  <si>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</si>
  <si>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</si>
  <si>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</si>
  <si>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</si>
  <si>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</si>
  <si>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</si>
  <si>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</si>
  <si>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</si>
  <si>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</si>
  <si>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</si>
  <si>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</si>
  <si>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</si>
  <si>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</si>
  <si>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</si>
  <si>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</si>
  <si>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</si>
  <si>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</si>
  <si>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</si>
  <si>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</si>
  <si>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</si>
  <si>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</si>
  <si>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</si>
  <si>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</si>
  <si>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</si>
  <si>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</si>
  <si>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</si>
  <si>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</si>
  <si>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</si>
  <si>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</si>
  <si>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</si>
  <si>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</si>
  <si>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</si>
  <si>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</si>
  <si>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</si>
  <si>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</si>
  <si>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</si>
  <si>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</si>
  <si>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</si>
  <si>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</si>
  <si>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</si>
  <si>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</si>
  <si>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</si>
  <si>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</si>
  <si>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</si>
  <si>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</si>
  <si>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</si>
  <si>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</si>
  <si>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</si>
  <si>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</si>
  <si>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</si>
  <si>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</si>
  <si>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</si>
  <si>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</si>
  <si>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</si>
  <si>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</si>
  <si>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</si>
  <si>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</si>
  <si>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</si>
  <si>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</si>
  <si>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</si>
  <si>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</si>
  <si>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</si>
  <si>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</si>
  <si>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</si>
  <si>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</si>
  <si>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</si>
  <si>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</si>
  <si>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</si>
  <si>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愛知県清須市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</si>
  <si>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</si>
  <si>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</si>
  <si>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</si>
  <si>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</si>
  <si>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</si>
  <si>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</si>
  <si>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</si>
  <si>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</si>
  <si>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</si>
  <si>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</si>
  <si>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</si>
  <si>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</si>
  <si>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</si>
  <si>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</si>
  <si>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</si>
  <si>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</si>
  <si>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</si>
  <si>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</si>
  <si>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</si>
  <si>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</si>
  <si>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</si>
  <si>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</si>
  <si>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</si>
  <si>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</si>
  <si>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</si>
  <si>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</si>
  <si>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</si>
  <si>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</si>
  <si>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</si>
  <si>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</si>
  <si>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</si>
  <si>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</si>
  <si>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</si>
  <si>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</si>
  <si>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</si>
  <si>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</si>
  <si>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</si>
  <si>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</si>
  <si>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</si>
  <si>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</si>
  <si>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</si>
  <si>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</si>
  <si>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</si>
  <si>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</si>
  <si>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</si>
  <si>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</si>
  <si>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</si>
  <si>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</si>
  <si>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</si>
  <si>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</si>
  <si>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</si>
  <si>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</si>
  <si>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</si>
  <si>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</si>
  <si>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</si>
  <si>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</si>
  <si>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</si>
  <si>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</si>
  <si>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</si>
  <si>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</si>
  <si>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</si>
  <si>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</si>
  <si>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</si>
  <si>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</si>
  <si>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</si>
  <si>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</si>
  <si>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</si>
  <si>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</si>
  <si>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</si>
  <si>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</si>
  <si>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</si>
  <si>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</si>
  <si>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</si>
  <si>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</si>
  <si>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</si>
  <si>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</si>
  <si>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</si>
  <si>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</si>
  <si>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</si>
  <si>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</si>
  <si>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</si>
  <si>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</si>
  <si>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</si>
  <si>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</si>
  <si>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</si>
  <si>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</si>
  <si>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</si>
  <si>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</si>
  <si>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</si>
  <si>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</si>
  <si>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</si>
  <si>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</si>
  <si>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</si>
  <si>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</si>
  <si>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</si>
  <si>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</si>
  <si>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</si>
  <si>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</si>
  <si>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</si>
  <si>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</si>
  <si>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</si>
  <si>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</si>
  <si>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</si>
  <si>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</si>
  <si>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</si>
  <si>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</si>
  <si>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</si>
  <si>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</si>
  <si>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</si>
  <si>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</si>
  <si>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</si>
  <si>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</si>
  <si>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</si>
  <si>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</si>
  <si>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</si>
  <si>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</si>
  <si>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</si>
  <si>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</si>
  <si>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</si>
  <si>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</si>
  <si>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</si>
  <si>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</si>
  <si>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</si>
  <si>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</si>
  <si>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</si>
  <si>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</si>
  <si>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</si>
  <si>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</si>
  <si>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</si>
  <si>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</si>
  <si>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</si>
  <si>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</si>
  <si>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</si>
  <si>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</si>
  <si>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</si>
  <si>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</si>
  <si>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</si>
  <si>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</si>
  <si>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</si>
  <si>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</si>
  <si>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</si>
  <si>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</si>
  <si>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</si>
  <si>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</si>
  <si>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</si>
  <si>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</si>
  <si>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</si>
  <si>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</si>
  <si>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</si>
  <si>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</si>
  <si>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</si>
  <si>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</si>
  <si>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</si>
  <si>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愛知県清須市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</si>
  <si>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</si>
  <si>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</si>
  <si>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</si>
  <si>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</si>
  <si>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</si>
  <si>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</si>
  <si>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</si>
  <si>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</si>
  <si>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</si>
  <si>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</si>
  <si>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</si>
  <si>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</si>
  <si>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</si>
  <si>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</si>
  <si>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</si>
  <si>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</si>
  <si>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</si>
  <si>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</si>
  <si>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</si>
  <si>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</si>
  <si>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</si>
  <si>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</si>
  <si>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</si>
  <si>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</si>
  <si>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</si>
  <si>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</si>
  <si>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</si>
  <si>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</si>
  <si>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</si>
  <si>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</si>
  <si>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</si>
  <si>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</si>
  <si>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</si>
  <si>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</si>
  <si>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</si>
  <si>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</si>
  <si>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</si>
  <si>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</si>
  <si>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</si>
  <si>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</si>
  <si>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</si>
  <si>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</si>
  <si>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</si>
  <si>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</si>
  <si>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</si>
  <si>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</si>
  <si>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</si>
  <si>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</si>
  <si>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</si>
  <si>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</si>
  <si>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</si>
  <si>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</si>
  <si>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</si>
  <si>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</si>
  <si>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</si>
  <si>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</si>
  <si>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</si>
  <si>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</si>
  <si>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</si>
  <si>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</si>
  <si>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</si>
  <si>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</si>
  <si>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</si>
  <si>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</si>
  <si>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</si>
  <si>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</si>
  <si>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</si>
  <si>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</si>
  <si>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</si>
  <si>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</si>
  <si>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</si>
  <si>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</si>
  <si>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</si>
  <si>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</si>
  <si>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</si>
  <si>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</si>
  <si>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</si>
  <si>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</si>
  <si>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</si>
  <si>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</si>
  <si>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</si>
  <si>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</si>
  <si>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</si>
  <si>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</si>
  <si>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</si>
  <si>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</si>
  <si>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</si>
  <si>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</si>
  <si>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</si>
  <si>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</si>
  <si>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</si>
  <si>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</si>
  <si>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</si>
  <si>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</si>
  <si>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</si>
  <si>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</si>
  <si>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</si>
  <si>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</si>
  <si>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</si>
  <si>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</si>
  <si>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</si>
  <si>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</si>
  <si>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</si>
  <si>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</si>
  <si>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</si>
  <si>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</si>
  <si>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</si>
  <si>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</si>
  <si>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</si>
  <si>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</si>
  <si>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</si>
  <si>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</si>
  <si>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</si>
  <si>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</si>
  <si>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</si>
  <si>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</si>
  <si>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</si>
  <si>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</si>
  <si>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</si>
  <si>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</si>
  <si>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</si>
  <si>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</si>
  <si>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</si>
  <si>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</si>
  <si>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</si>
  <si>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</si>
  <si>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</si>
  <si>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</si>
  <si>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</si>
  <si>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</si>
  <si>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</si>
  <si>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</si>
  <si>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</si>
  <si>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</si>
  <si>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</si>
  <si>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</si>
  <si>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</si>
  <si>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</si>
  <si>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</si>
  <si>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</si>
  <si>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</si>
  <si>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</si>
  <si>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</si>
  <si>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</si>
  <si>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</si>
  <si>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</si>
  <si>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</si>
  <si>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</si>
  <si>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</si>
  <si>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</si>
  <si>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</si>
  <si>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</si>
  <si>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</si>
  <si>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</si>
  <si>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</si>
  <si>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</si>
  <si>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</si>
  <si>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</si>
  <si>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</si>
  <si>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</si>
  <si>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</si>
  <si>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</si>
  <si>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</si>
  <si>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</si>
  <si>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</si>
  <si>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</si>
  <si>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</si>
  <si>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</si>
  <si>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</si>
  <si>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</si>
  <si>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</si>
  <si>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</si>
  <si>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</si>
  <si>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</si>
  <si>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</si>
  <si>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</si>
  <si>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</si>
  <si>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</si>
  <si>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</si>
  <si>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</si>
  <si>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</si>
  <si>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</si>
  <si>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</si>
  <si>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</si>
  <si>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</si>
  <si>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</si>
  <si>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</si>
  <si>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</si>
  <si>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</si>
  <si>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</si>
  <si>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</si>
  <si>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</si>
  <si>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</si>
  <si>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</si>
  <si>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</si>
  <si>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</si>
  <si>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3.42</t>
  </si>
  <si>
    <t>▲ 1.31</t>
  </si>
  <si>
    <t>一般会計</t>
  </si>
  <si>
    <t>下水道事業会計</t>
  </si>
  <si>
    <t>介護保険特別会計</t>
  </si>
  <si>
    <t>水道事業会計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</si>
  <si>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</si>
  <si>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</si>
  <si>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</si>
  <si>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</si>
  <si>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</si>
  <si>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</si>
  <si>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</si>
  <si>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</si>
  <si>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</si>
  <si>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</si>
  <si>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</si>
  <si>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西春日井広域事務組合</t>
    <phoneticPr fontId="2"/>
  </si>
  <si>
    <t>五条広域事務組合</t>
    <phoneticPr fontId="2"/>
  </si>
  <si>
    <t>愛知県市町村退職手当組合</t>
    <phoneticPr fontId="2"/>
  </si>
  <si>
    <t>愛知県後期高齢者医療広域連合（一般会計）</t>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</si>
  <si>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rPh sb="24" eb="26">
      <t>カイケイ</t>
    </rPh>
    <phoneticPr fontId="2"/>
  </si>
  <si>
    <t>尾張土地開発公社</t>
    <phoneticPr fontId="2"/>
  </si>
  <si>
    <t>庁舎整備基金</t>
    <phoneticPr fontId="5"/>
  </si>
  <si>
    <t>都市計画施設基金</t>
    <phoneticPr fontId="2"/>
  </si>
  <si>
    <t>義務教育施設整備基金</t>
    <phoneticPr fontId="2"/>
  </si>
  <si>
    <t>環境衛生施設等基金</t>
    <phoneticPr fontId="2"/>
  </si>
  <si>
    <t>子ども育み施設基金</t>
    <rPh sb="0" eb="1">
      <t>コ</t>
    </rPh>
    <rPh sb="3" eb="4">
      <t>ハグク</t>
    </rPh>
    <rPh sb="5" eb="7">
      <t>シセツ</t>
    </rPh>
    <rPh sb="7" eb="9">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</si>
  <si>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</si>
  <si>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</si>
  <si>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</si>
  <si>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</si>
  <si>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</si>
  <si>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</si>
  <si>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</si>
  <si>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</si>
  <si>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</si>
  <si>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</si>
  <si>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</si>
  <si>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充当可能財源等（充当可能基金、都市計画税など）が将来負担額を上回っており、前年度に引き続き比率は算出されていないが、下水道事業をはじめとする都市計画事業にかかる将来負担額の増加が今後も見込まれるため、計画的な市債発行や基金積立てなどにより健全な財政運営に努める。
　有形固定資産減価償却比率は、類似団体内平均値を下回る水準で推移しているものの、今後将来負担額の増加が見込まれる中、「清須市公共施設等総合管理計画」や「清須市公共施設個別施設計画」などに基づき、適正な管理とともに施設総量の最適化を推進する。</t>
    <rPh sb="1" eb="3">
      <t>ショウライ</t>
    </rPh>
    <rPh sb="3" eb="5">
      <t>フタン</t>
    </rPh>
    <rPh sb="5" eb="7">
      <t>ヒリツ</t>
    </rPh>
    <rPh sb="9" eb="11">
      <t>ジュウトウ</t>
    </rPh>
    <rPh sb="11" eb="13">
      <t>カノウ</t>
    </rPh>
    <rPh sb="13" eb="15">
      <t>ザイゲン</t>
    </rPh>
    <rPh sb="15" eb="16">
      <t>トウ</t>
    </rPh>
    <rPh sb="17" eb="19">
      <t>ジュウトウ</t>
    </rPh>
    <rPh sb="19" eb="21">
      <t>カノウ</t>
    </rPh>
    <rPh sb="21" eb="23">
      <t>キキン</t>
    </rPh>
    <rPh sb="24" eb="26">
      <t>トシ</t>
    </rPh>
    <rPh sb="26" eb="28">
      <t>ケイカク</t>
    </rPh>
    <rPh sb="28" eb="29">
      <t>ゼイ</t>
    </rPh>
    <rPh sb="39" eb="41">
      <t>ウワマワ</t>
    </rPh>
    <rPh sb="46" eb="49">
      <t>ゼンネンド</t>
    </rPh>
    <rPh sb="50" eb="51">
      <t>ヒ</t>
    </rPh>
    <rPh sb="52" eb="53">
      <t>ツヅ</t>
    </rPh>
    <rPh sb="54" eb="56">
      <t>ヒリツ</t>
    </rPh>
    <rPh sb="57" eb="59">
      <t>サンシュツ</t>
    </rPh>
    <rPh sb="98" eb="100">
      <t>コンゴ</t>
    </rPh>
    <rPh sb="142" eb="144">
      <t>ユウケイ</t>
    </rPh>
    <rPh sb="144" eb="148">
      <t>コテイシサン</t>
    </rPh>
    <rPh sb="148" eb="150">
      <t>ゲンカ</t>
    </rPh>
    <rPh sb="150" eb="152">
      <t>ショウキャク</t>
    </rPh>
    <rPh sb="152" eb="154">
      <t>ヒリツ</t>
    </rPh>
    <rPh sb="156" eb="158">
      <t>ルイジ</t>
    </rPh>
    <rPh sb="158" eb="160">
      <t>ダンタイ</t>
    </rPh>
    <rPh sb="160" eb="161">
      <t>ナイ</t>
    </rPh>
    <rPh sb="161" eb="164">
      <t>ヘイキンチ</t>
    </rPh>
    <rPh sb="165" eb="167">
      <t>シタマワ</t>
    </rPh>
    <rPh sb="168" eb="170">
      <t>スイジュン</t>
    </rPh>
    <rPh sb="171" eb="173">
      <t>スイイ</t>
    </rPh>
    <rPh sb="181" eb="183">
      <t>コンゴ</t>
    </rPh>
    <rPh sb="183" eb="185">
      <t>ショウライ</t>
    </rPh>
    <rPh sb="185" eb="188">
      <t>フタンガク</t>
    </rPh>
    <rPh sb="189" eb="191">
      <t>ゾウカ</t>
    </rPh>
    <rPh sb="192" eb="194">
      <t>ミコ</t>
    </rPh>
    <rPh sb="197" eb="198">
      <t>ナカ</t>
    </rPh>
    <rPh sb="238" eb="240">
      <t>テキセイ</t>
    </rPh>
    <rPh sb="241" eb="243">
      <t>カンリ</t>
    </rPh>
    <rPh sb="247" eb="249">
      <t>シセツ</t>
    </rPh>
    <rPh sb="249" eb="251">
      <t>ソウリョウ</t>
    </rPh>
    <rPh sb="252" eb="255">
      <t>サイテキカ</t>
    </rPh>
    <rPh sb="256" eb="258">
      <t>スイシン</t>
    </rPh>
    <phoneticPr fontId="5"/>
  </si>
  <si>
    <t>　実質公債費比率は対前年度比0.1ポイントの増加となったものの、将来負担比率及び実質公債費比率のいずれも類似団体内平均値を下回っている。
　合併団体である本市では、財政上有利な市債（合併特例債や合併推進債など）を多く活用しており、それらは将来負担比率及び実質公債費比率のいずれの算定においても、基準財政需要額に算入されるものとして比率を引き下げる要因となっている。
　なお、下水道事業をはじめとする都市計画事業にかかる将来負担額及び公債費等負担額の増加が今後も見込まれるため、計画的な市債発行や基金積立てなどにより健全な財政運営に努める。</t>
    <rPh sb="1" eb="3">
      <t>ジッシツ</t>
    </rPh>
    <rPh sb="3" eb="6">
      <t>コウサイヒ</t>
    </rPh>
    <rPh sb="6" eb="8">
      <t>ヒリツ</t>
    </rPh>
    <rPh sb="32" eb="34">
      <t>ショウライ</t>
    </rPh>
    <rPh sb="34" eb="36">
      <t>フタン</t>
    </rPh>
    <rPh sb="36" eb="38">
      <t>ヒリツ</t>
    </rPh>
    <rPh sb="38" eb="39">
      <t>オヨ</t>
    </rPh>
    <rPh sb="40" eb="42">
      <t>ジッシツ</t>
    </rPh>
    <rPh sb="42" eb="45">
      <t>コウサイヒ</t>
    </rPh>
    <rPh sb="45" eb="47">
      <t>ヒリツ</t>
    </rPh>
    <rPh sb="70" eb="72">
      <t>ガッペイ</t>
    </rPh>
    <rPh sb="72" eb="74">
      <t>ダンタイ</t>
    </rPh>
    <rPh sb="77" eb="79">
      <t>ホンシ</t>
    </rPh>
    <rPh sb="82" eb="85">
      <t>ザイセイジョウ</t>
    </rPh>
    <rPh sb="85" eb="87">
      <t>ユウリ</t>
    </rPh>
    <rPh sb="88" eb="90">
      <t>シサイ</t>
    </rPh>
    <rPh sb="91" eb="93">
      <t>ガッペイ</t>
    </rPh>
    <rPh sb="93" eb="96">
      <t>トクレイサイ</t>
    </rPh>
    <rPh sb="97" eb="99">
      <t>ガッペイ</t>
    </rPh>
    <rPh sb="99" eb="101">
      <t>スイシン</t>
    </rPh>
    <rPh sb="101" eb="102">
      <t>サイ</t>
    </rPh>
    <rPh sb="106" eb="107">
      <t>オオ</t>
    </rPh>
    <rPh sb="108" eb="110">
      <t>カツヨウ</t>
    </rPh>
    <rPh sb="147" eb="149">
      <t>キジュン</t>
    </rPh>
    <rPh sb="149" eb="151">
      <t>ザイセイ</t>
    </rPh>
    <rPh sb="151" eb="154">
      <t>ジュヨウガク</t>
    </rPh>
    <rPh sb="155" eb="157">
      <t>サンニュウ</t>
    </rPh>
    <rPh sb="165" eb="167">
      <t>ヒリツ</t>
    </rPh>
    <rPh sb="168" eb="169">
      <t>ヒ</t>
    </rPh>
    <rPh sb="170" eb="171">
      <t>サ</t>
    </rPh>
    <rPh sb="173" eb="175">
      <t>ヨウイン</t>
    </rPh>
    <rPh sb="214" eb="215">
      <t>オヨ</t>
    </rPh>
    <rPh sb="216" eb="219">
      <t>コウサイヒ</t>
    </rPh>
    <rPh sb="219" eb="220">
      <t>トウ</t>
    </rPh>
    <rPh sb="220" eb="222">
      <t>フタン</t>
    </rPh>
    <rPh sb="222" eb="223">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</si>
</sst>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51" xfId="16" applyFont="1" applyBorder="1" applyAlignment="1" applyProtection="1">
      <alignment horizontal="left" vertical="top" wrapText="1"/>
      <protection locked="0"/>
    </xf>
    <xf numFmtId="0" fontId="3" fillId="0" borderId="65"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6"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45945</c:v>
                </c:pt>
                <c:pt idx="4">
                  <c:v>44475</c:v>
                </c:pt>
              </c:numCache>
            </c:numRef>
          </c:val>
          <c:smooth val="0"/>
          <c:extLst>
            <c:ext xmlns:c16="http://schemas.microsoft.com/office/drawing/2014/chart" uri="{C3380CC4-5D6E-409C-BE32-E72D297353CC}">
              <c16:uniqueId val="{00000000-3666-4EF2-B183-51BC38EA5F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52340</c:v>
                </c:pt>
                <c:pt idx="1">
                  <c:v>58453</c:v>
                </c:pt>
                <c:pt idx="2">
                  <c:v>80294</c:v>
                </c:pt>
                <c:pt idx="3">
                  <c:v>66809</c:v>
                </c:pt>
                <c:pt idx="4">
                  <c:v>58561</c:v>
                </c:pt>
              </c:numCache>
            </c:numRef>
          </c:val>
          <c:smooth val="0"/>
          <c:extLst>
            <c:ext xmlns:c16="http://schemas.microsoft.com/office/drawing/2014/chart" uri="{C3380CC4-5D6E-409C-BE32-E72D297353CC}">
              <c16:uniqueId val="{00000001-3666-4EF2-B183-51BC38EA5F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4.7699999999999996</c:v>
                </c:pt>
                <c:pt idx="1">
                  <c:v>4.93</c:v>
                </c:pt>
                <c:pt idx="2">
                  <c:v>5.99</c:v>
                </c:pt>
                <c:pt idx="3">
                  <c:v>8.56</c:v>
                </c:pt>
                <c:pt idx="4">
                  <c:v>7.61</c:v>
                </c:pt>
              </c:numCache>
            </c:numRef>
          </c:val>
          <c:extLst>
            <c:ext xmlns:c16="http://schemas.microsoft.com/office/drawing/2014/chart" uri="{C3380CC4-5D6E-409C-BE32-E72D297353CC}">
              <c16:uniqueId val="{00000000-CFA6-4BF0-BAF6-DE92FCBF1A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17.02</c:v>
                </c:pt>
                <c:pt idx="1">
                  <c:v>13.51</c:v>
                </c:pt>
                <c:pt idx="2">
                  <c:v>14.31</c:v>
                </c:pt>
                <c:pt idx="3">
                  <c:v>12.97</c:v>
                </c:pt>
                <c:pt idx="4">
                  <c:v>13.21</c:v>
                </c:pt>
              </c:numCache>
            </c:numRef>
          </c:val>
          <c:extLst>
            <c:ext xmlns:c16="http://schemas.microsoft.com/office/drawing/2014/chart" uri="{C3380CC4-5D6E-409C-BE32-E72D297353CC}">
              <c16:uniqueId val="{00000001-CFA6-4BF0-BAF6-DE92FCBF1A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3.62</c:v>
                </c:pt>
                <c:pt idx="1">
                  <c:v>-3.42</c:v>
                </c:pt>
                <c:pt idx="2">
                  <c:v>2.6</c:v>
                </c:pt>
                <c:pt idx="3">
                  <c:v>2.2400000000000002</c:v>
                </c:pt>
                <c:pt idx="4">
                  <c:v>-1.31</c:v>
                </c:pt>
              </c:numCache>
            </c:numRef>
          </c:val>
          <c:smooth val="0"/>
          <c:extLst>
            <c:ext xmlns:c16="http://schemas.microsoft.com/office/drawing/2014/chart" uri="{C3380CC4-5D6E-409C-BE32-E72D297353CC}">
              <c16:uniqueId val="{00000002-CFA6-4BF0-BAF6-DE92FCBF1A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0.65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5BD-4236-8A20-C9849AEADD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BD-4236-8A20-C9849AEADD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5BD-4236-8A20-C9849AEADD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5BD-4236-8A20-C9849AEADD5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c:v>
                </c:pt>
                <c:pt idx="2">
                  <c:v>#N/A</c:v>
                </c:pt>
                <c:pt idx="3">
                  <c:v>0.18</c:v>
                </c:pt>
                <c:pt idx="4">
                  <c:v>#N/A</c:v>
                </c:pt>
                <c:pt idx="5">
                  <c:v>0.16</c:v>
                </c:pt>
                <c:pt idx="6">
                  <c:v>#N/A</c:v>
                </c:pt>
                <c:pt idx="7">
                  <c:v>0.17</c:v>
                </c:pt>
                <c:pt idx="8">
                  <c:v>#N/A</c:v>
                </c:pt>
                <c:pt idx="9">
                  <c:v>0.19</c:v>
                </c:pt>
              </c:numCache>
            </c:numRef>
          </c:val>
          <c:extLst>
            <c:ext xmlns:c16="http://schemas.microsoft.com/office/drawing/2014/chart" uri="{C3380CC4-5D6E-409C-BE32-E72D297353CC}">
              <c16:uniqueId val="{00000004-B5BD-4236-8A20-C9849AEADD5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0.56000000000000005</c:v>
                </c:pt>
                <c:pt idx="2">
                  <c:v>#N/A</c:v>
                </c:pt>
                <c:pt idx="3">
                  <c:v>0.72</c:v>
                </c:pt>
                <c:pt idx="4">
                  <c:v>#N/A</c:v>
                </c:pt>
                <c:pt idx="5">
                  <c:v>0.79</c:v>
                </c:pt>
                <c:pt idx="6">
                  <c:v>#N/A</c:v>
                </c:pt>
                <c:pt idx="7">
                  <c:v>0.56000000000000005</c:v>
                </c:pt>
                <c:pt idx="8">
                  <c:v>#N/A</c:v>
                </c:pt>
                <c:pt idx="9">
                  <c:v>0.7</c:v>
                </c:pt>
              </c:numCache>
            </c:numRef>
          </c:val>
          <c:extLst>
            <c:ext xmlns:c16="http://schemas.microsoft.com/office/drawing/2014/chart" uri="{C3380CC4-5D6E-409C-BE32-E72D297353CC}">
              <c16:uniqueId val="{00000005-B5BD-4236-8A20-C9849AEADD57}"/>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0.98</c:v>
                </c:pt>
                <c:pt idx="2">
                  <c:v>#N/A</c:v>
                </c:pt>
                <c:pt idx="3">
                  <c:v>0.77</c:v>
                </c:pt>
                <c:pt idx="4">
                  <c:v>#N/A</c:v>
                </c:pt>
                <c:pt idx="5">
                  <c:v>0.47</c:v>
                </c:pt>
                <c:pt idx="6">
                  <c:v>#N/A</c:v>
                </c:pt>
                <c:pt idx="7">
                  <c:v>0.43</c:v>
                </c:pt>
                <c:pt idx="8">
                  <c:v>#N/A</c:v>
                </c:pt>
                <c:pt idx="9">
                  <c:v>0.76</c:v>
                </c:pt>
              </c:numCache>
            </c:numRef>
          </c:val>
          <c:extLst>
            <c:ext xmlns:c16="http://schemas.microsoft.com/office/drawing/2014/chart" uri="{C3380CC4-5D6E-409C-BE32-E72D297353CC}">
              <c16:uniqueId val="{00000006-B5BD-4236-8A20-C9849AEADD5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#N/A</c:v>
                </c:pt>
                <c:pt idx="3">
                  <c:v>0.64</c:v>
                </c:pt>
                <c:pt idx="4">
                  <c:v>#N/A</c:v>
                </c:pt>
                <c:pt idx="5">
                  <c:v>0.93</c:v>
                </c:pt>
                <c:pt idx="6">
                  <c:v>#N/A</c:v>
                </c:pt>
                <c:pt idx="7">
                  <c:v>1.7</c:v>
                </c:pt>
                <c:pt idx="8">
                  <c:v>#N/A</c:v>
                </c:pt>
                <c:pt idx="9">
                  <c:v>1.22</c:v>
                </c:pt>
              </c:numCache>
            </c:numRef>
          </c:val>
          <c:extLst>
            <c:ext xmlns:c16="http://schemas.microsoft.com/office/drawing/2014/chart" uri="{C3380CC4-5D6E-409C-BE32-E72D297353CC}">
              <c16:uniqueId val="{00000007-B5BD-4236-8A20-C9849AEADD5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4.6100000000000003</c:v>
                </c:pt>
                <c:pt idx="4">
                  <c:v>#N/A</c:v>
                </c:pt>
                <c:pt idx="5">
                  <c:v>4.9800000000000004</c:v>
                </c:pt>
                <c:pt idx="6">
                  <c:v>#N/A</c:v>
                </c:pt>
                <c:pt idx="7">
                  <c:v>4.6500000000000004</c:v>
                </c:pt>
                <c:pt idx="8">
                  <c:v>#N/A</c:v>
                </c:pt>
                <c:pt idx="9">
                  <c:v>4.7</c:v>
                </c:pt>
              </c:numCache>
            </c:numRef>
          </c:val>
          <c:extLst>
            <c:ext xmlns:c16="http://schemas.microsoft.com/office/drawing/2014/chart" uri="{C3380CC4-5D6E-409C-BE32-E72D297353CC}">
              <c16:uniqueId val="{00000008-B5BD-4236-8A20-C9849AEADD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4.76</c:v>
                </c:pt>
                <c:pt idx="2">
                  <c:v>#N/A</c:v>
                </c:pt>
                <c:pt idx="3">
                  <c:v>4.93</c:v>
                </c:pt>
                <c:pt idx="4">
                  <c:v>#N/A</c:v>
                </c:pt>
                <c:pt idx="5">
                  <c:v>5.99</c:v>
                </c:pt>
                <c:pt idx="6">
                  <c:v>#N/A</c:v>
                </c:pt>
                <c:pt idx="7">
                  <c:v>8.5500000000000007</c:v>
                </c:pt>
                <c:pt idx="8">
                  <c:v>#N/A</c:v>
                </c:pt>
                <c:pt idx="9">
                  <c:v>7.61</c:v>
                </c:pt>
              </c:numCache>
            </c:numRef>
          </c:val>
          <c:extLst>
            <c:ext xmlns:c16="http://schemas.microsoft.com/office/drawing/2014/chart" uri="{C3380CC4-5D6E-409C-BE32-E72D297353CC}">
              <c16:uniqueId val="{00000009-B5BD-4236-8A20-C9849AEADD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2204</c:v>
                </c:pt>
                <c:pt idx="5">
                  <c:v>2143</c:v>
                </c:pt>
                <c:pt idx="8">
                  <c:v>2508</c:v>
                </c:pt>
                <c:pt idx="11">
                  <c:v>2515</c:v>
                </c:pt>
                <c:pt idx="14">
                  <c:v>2650</c:v>
                </c:pt>
              </c:numCache>
            </c:numRef>
          </c:val>
          <c:extLst>
            <c:ext xmlns:c16="http://schemas.microsoft.com/office/drawing/2014/chart" uri="{C3380CC4-5D6E-409C-BE32-E72D297353CC}">
              <c16:uniqueId val="{00000000-D488-4C05-AC74-BA6693525B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88-4C05-AC74-BA6693525B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66</c:v>
                </c:pt>
                <c:pt idx="3">
                  <c:v>49</c:v>
                </c:pt>
                <c:pt idx="6">
                  <c:v>69</c:v>
                </c:pt>
                <c:pt idx="9">
                  <c:v>84</c:v>
                </c:pt>
                <c:pt idx="12">
                  <c:v>84</c:v>
                </c:pt>
              </c:numCache>
            </c:numRef>
          </c:val>
          <c:extLst>
            <c:ext xmlns:c16="http://schemas.microsoft.com/office/drawing/2014/chart" uri="{C3380CC4-5D6E-409C-BE32-E72D297353CC}">
              <c16:uniqueId val="{00000002-D488-4C05-AC74-BA6693525B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166</c:v>
                </c:pt>
                <c:pt idx="3">
                  <c:v>100</c:v>
                </c:pt>
                <c:pt idx="6">
                  <c:v>42</c:v>
                </c:pt>
                <c:pt idx="9">
                  <c:v>27</c:v>
                </c:pt>
                <c:pt idx="12">
                  <c:v>30</c:v>
                </c:pt>
              </c:numCache>
            </c:numRef>
          </c:val>
          <c:extLst>
            <c:ext xmlns:c16="http://schemas.microsoft.com/office/drawing/2014/chart" uri="{C3380CC4-5D6E-409C-BE32-E72D297353CC}">
              <c16:uniqueId val="{00000003-D488-4C05-AC74-BA6693525B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433</c:v>
                </c:pt>
                <c:pt idx="3">
                  <c:v>457</c:v>
                </c:pt>
                <c:pt idx="6">
                  <c:v>512</c:v>
                </c:pt>
                <c:pt idx="9">
                  <c:v>533</c:v>
                </c:pt>
                <c:pt idx="12">
                  <c:v>680</c:v>
                </c:pt>
              </c:numCache>
            </c:numRef>
          </c:val>
          <c:extLst>
            <c:ext xmlns:c16="http://schemas.microsoft.com/office/drawing/2014/chart" uri="{C3380CC4-5D6E-409C-BE32-E72D297353CC}">
              <c16:uniqueId val="{00000004-D488-4C05-AC74-BA6693525B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88-4C05-AC74-BA6693525B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88-4C05-AC74-BA6693525B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1764</c:v>
                </c:pt>
                <c:pt idx="3">
                  <c:v>1835</c:v>
                </c:pt>
                <c:pt idx="6">
                  <c:v>2028</c:v>
                </c:pt>
                <c:pt idx="9">
                  <c:v>2187</c:v>
                </c:pt>
                <c:pt idx="12">
                  <c:v>2239</c:v>
                </c:pt>
              </c:numCache>
            </c:numRef>
          </c:val>
          <c:extLst>
            <c:ext xmlns:c16="http://schemas.microsoft.com/office/drawing/2014/chart" uri="{C3380CC4-5D6E-409C-BE32-E72D297353CC}">
              <c16:uniqueId val="{00000007-D488-4C05-AC74-BA6693525B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225</c:v>
                </c:pt>
                <c:pt idx="2">
                  <c:v>#N/A</c:v>
                </c:pt>
                <c:pt idx="3">
                  <c:v>#N/A</c:v>
                </c:pt>
                <c:pt idx="4">
                  <c:v>298</c:v>
                </c:pt>
                <c:pt idx="5">
                  <c:v>#N/A</c:v>
                </c:pt>
                <c:pt idx="6">
                  <c:v>#N/A</c:v>
                </c:pt>
                <c:pt idx="7">
                  <c:v>143</c:v>
                </c:pt>
                <c:pt idx="8">
                  <c:v>#N/A</c:v>
                </c:pt>
                <c:pt idx="9">
                  <c:v>#N/A</c:v>
                </c:pt>
                <c:pt idx="10">
                  <c:v>316</c:v>
                </c:pt>
                <c:pt idx="11">
                  <c:v>#N/A</c:v>
                </c:pt>
                <c:pt idx="12">
                  <c:v>#N/A</c:v>
                </c:pt>
                <c:pt idx="13">
                  <c:v>383</c:v>
                </c:pt>
                <c:pt idx="14">
                  <c:v>#N/A</c:v>
                </c:pt>
              </c:numCache>
            </c:numRef>
          </c:val>
          <c:smooth val="0"/>
          <c:extLst>
            <c:ext xmlns:c16="http://schemas.microsoft.com/office/drawing/2014/chart" uri="{C3380CC4-5D6E-409C-BE32-E72D297353CC}">
              <c16:uniqueId val="{00000008-D488-4C05-AC74-BA6693525B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24463</c:v>
                </c:pt>
                <c:pt idx="5">
                  <c:v>24791</c:v>
                </c:pt>
                <c:pt idx="8">
                  <c:v>24979</c:v>
                </c:pt>
                <c:pt idx="11">
                  <c:v>25345</c:v>
                </c:pt>
                <c:pt idx="14">
                  <c:v>25168</c:v>
                </c:pt>
              </c:numCache>
            </c:numRef>
          </c:val>
          <c:extLst>
            <c:ext xmlns:c16="http://schemas.microsoft.com/office/drawing/2014/chart" uri="{C3380CC4-5D6E-409C-BE32-E72D297353CC}">
              <c16:uniqueId val="{00000000-D0E6-49F9-8AC6-3806CF448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6902</c:v>
                </c:pt>
                <c:pt idx="5">
                  <c:v>6004</c:v>
                </c:pt>
                <c:pt idx="8">
                  <c:v>7216</c:v>
                </c:pt>
                <c:pt idx="11">
                  <c:v>7864</c:v>
                </c:pt>
                <c:pt idx="14">
                  <c:v>9277</c:v>
                </c:pt>
              </c:numCache>
            </c:numRef>
          </c:val>
          <c:extLst>
            <c:ext xmlns:c16="http://schemas.microsoft.com/office/drawing/2014/chart" uri="{C3380CC4-5D6E-409C-BE32-E72D297353CC}">
              <c16:uniqueId val="{00000001-D0E6-49F9-8AC6-3806CF448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6772</c:v>
                </c:pt>
                <c:pt idx="5">
                  <c:v>5608</c:v>
                </c:pt>
                <c:pt idx="8">
                  <c:v>4954</c:v>
                </c:pt>
                <c:pt idx="11">
                  <c:v>5785</c:v>
                </c:pt>
                <c:pt idx="14">
                  <c:v>6751</c:v>
                </c:pt>
              </c:numCache>
            </c:numRef>
          </c:val>
          <c:extLst>
            <c:ext xmlns:c16="http://schemas.microsoft.com/office/drawing/2014/chart" uri="{C3380CC4-5D6E-409C-BE32-E72D297353CC}">
              <c16:uniqueId val="{00000002-D0E6-49F9-8AC6-3806CF448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E6-49F9-8AC6-3806CF448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E6-49F9-8AC6-3806CF448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E6-49F9-8AC6-3806CF448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4260</c:v>
                </c:pt>
                <c:pt idx="3">
                  <c:v>4250</c:v>
                </c:pt>
                <c:pt idx="6">
                  <c:v>4225</c:v>
                </c:pt>
                <c:pt idx="9">
                  <c:v>4233</c:v>
                </c:pt>
                <c:pt idx="12">
                  <c:v>4342</c:v>
                </c:pt>
              </c:numCache>
            </c:numRef>
          </c:val>
          <c:extLst>
            <c:ext xmlns:c16="http://schemas.microsoft.com/office/drawing/2014/chart" uri="{C3380CC4-5D6E-409C-BE32-E72D297353CC}">
              <c16:uniqueId val="{00000006-D0E6-49F9-8AC6-3806CF448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387</c:v>
                </c:pt>
                <c:pt idx="3">
                  <c:v>603</c:v>
                </c:pt>
                <c:pt idx="6">
                  <c:v>1497</c:v>
                </c:pt>
                <c:pt idx="9">
                  <c:v>1591</c:v>
                </c:pt>
                <c:pt idx="12">
                  <c:v>1573</c:v>
                </c:pt>
              </c:numCache>
            </c:numRef>
          </c:val>
          <c:extLst>
            <c:ext xmlns:c16="http://schemas.microsoft.com/office/drawing/2014/chart" uri="{C3380CC4-5D6E-409C-BE32-E72D297353CC}">
              <c16:uniqueId val="{00000007-D0E6-49F9-8AC6-3806CF448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12599</c:v>
                </c:pt>
                <c:pt idx="3">
                  <c:v>12663</c:v>
                </c:pt>
                <c:pt idx="6">
                  <c:v>13090</c:v>
                </c:pt>
                <c:pt idx="9">
                  <c:v>12704</c:v>
                </c:pt>
                <c:pt idx="12">
                  <c:v>13512</c:v>
                </c:pt>
              </c:numCache>
            </c:numRef>
          </c:val>
          <c:extLst>
            <c:ext xmlns:c16="http://schemas.microsoft.com/office/drawing/2014/chart" uri="{C3380CC4-5D6E-409C-BE32-E72D297353CC}">
              <c16:uniqueId val="{00000008-D0E6-49F9-8AC6-3806CF448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219</c:v>
                </c:pt>
                <c:pt idx="3">
                  <c:v>344</c:v>
                </c:pt>
                <c:pt idx="6">
                  <c:v>872</c:v>
                </c:pt>
                <c:pt idx="9">
                  <c:v>788</c:v>
                </c:pt>
                <c:pt idx="12">
                  <c:v>704</c:v>
                </c:pt>
              </c:numCache>
            </c:numRef>
          </c:val>
          <c:extLst>
            <c:ext xmlns:c16="http://schemas.microsoft.com/office/drawing/2014/chart" uri="{C3380CC4-5D6E-409C-BE32-E72D297353CC}">
              <c16:uniqueId val="{00000009-D0E6-49F9-8AC6-3806CF448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18132</c:v>
                </c:pt>
                <c:pt idx="3">
                  <c:v>18655</c:v>
                </c:pt>
                <c:pt idx="6">
                  <c:v>18768</c:v>
                </c:pt>
                <c:pt idx="9">
                  <c:v>19259</c:v>
                </c:pt>
                <c:pt idx="12">
                  <c:v>19115</c:v>
                </c:pt>
              </c:numCache>
            </c:numRef>
          </c:val>
          <c:extLst>
            <c:ext xmlns:c16="http://schemas.microsoft.com/office/drawing/2014/chart" uri="{C3380CC4-5D6E-409C-BE32-E72D297353CC}">
              <c16:uniqueId val="{0000000A-D0E6-49F9-8AC6-3806CF4484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114</c:v>
                </c:pt>
                <c:pt idx="5">
                  <c:v>#N/A</c:v>
                </c:pt>
                <c:pt idx="6">
                  <c:v>#N/A</c:v>
                </c:pt>
                <c:pt idx="7">
                  <c:v>1303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E6-49F9-8AC6-3806CF4484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2369</c:v>
                </c:pt>
                <c:pt idx="1">
                  <c:v>2260</c:v>
                </c:pt>
                <c:pt idx="2">
                  <c:v>2239</c:v>
                </c:pt>
              </c:numCache>
            </c:numRef>
          </c:val>
          <c:extLst>
            <c:ext xmlns:c16="http://schemas.microsoft.com/office/drawing/2014/chart" uri="{C3380CC4-5D6E-409C-BE32-E72D297353CC}">
              <c16:uniqueId val="{00000000-C805-46D2-882E-1C139779B8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530</c:v>
                </c:pt>
                <c:pt idx="1">
                  <c:v>1156</c:v>
                </c:pt>
                <c:pt idx="2">
                  <c:v>1095</c:v>
                </c:pt>
              </c:numCache>
            </c:numRef>
          </c:val>
          <c:extLst>
            <c:ext xmlns:c16="http://schemas.microsoft.com/office/drawing/2014/chart" uri="{C3380CC4-5D6E-409C-BE32-E72D297353CC}">
              <c16:uniqueId val="{00000001-C805-46D2-882E-1C139779B8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1723</c:v>
                </c:pt>
                <c:pt idx="1">
                  <c:v>2018</c:v>
                </c:pt>
                <c:pt idx="2">
                  <c:v>2955</c:v>
                </c:pt>
              </c:numCache>
            </c:numRef>
          </c:val>
          <c:extLst>
            <c:ext xmlns:c16="http://schemas.microsoft.com/office/drawing/2014/chart" uri="{C3380CC4-5D6E-409C-BE32-E72D297353CC}">
              <c16:uniqueId val="{00000002-C805-46D2-882E-1C139779B8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{657EC9F8-45F9-4E9F-AD6D-B5883EBAB2BE}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C92-45E4-A991-C0C051C0A5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{2F63A655-50F7-42BE-868C-FA2748F5AEEB}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92-45E4-A991-C0C051C0A5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{1602F602-3E77-4BA1-B368-37418E7AB445}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92-45E4-A991-C0C051C0A5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{72372D48-25D1-4C73-853F-DD34FC3D1D33}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92-45E4-A991-C0C051C0A5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{DFE7347D-291E-4DCC-BEE0-BFB8F556E145}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92-45E4-A991-C0C051C0A5B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{495A74FF-C321-4F88-89BC-8218C2BA47E2}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C92-45E4-A991-C0C051C0A5B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{39FA0288-A9B4-47D9-84F2-477F24F55948}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C92-45E4-A991-C0C051C0A5B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{ED97EC51-A81A-422E-BCC0-81AA5DCD7C03}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C92-45E4-A991-C0C051C0A5B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{47434503-FC3D-44DC-B6CA-B160CF350EC5}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C92-45E4-A991-C0C051C0A5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53.4</c:v>
                </c:pt>
                <c:pt idx="16">
                  <c:v>52.4</c:v>
                </c:pt>
                <c:pt idx="24">
                  <c:v>54.3</c:v>
                </c:pt>
                <c:pt idx="32">
                  <c:v>53.7</c:v>
                </c:pt>
              </c:numCache>
            </c:numRef>
          </c:xVal>
          <c:yVal>
            <c:numRef>
              <c:f>公会計指標分析・財政指標組合せ分析表!$BP$51:$DC$51</c:f>
              <c:numCache>
                <c:formatCode>#,##0.0;"▲ "#,##0.0</c:formatCode>
                <c:ptCount val="40"/>
                <c:pt idx="8">
                  <c:v>0.8</c:v>
                </c:pt>
                <c:pt idx="16">
                  <c:v>8.9</c:v>
                </c:pt>
              </c:numCache>
            </c:numRef>
          </c:yVal>
          <c:smooth val="0"/>
          <c:extLst>
            <c:ext xmlns:c16="http://schemas.microsoft.com/office/drawing/2014/chart" uri="{C3380CC4-5D6E-409C-BE32-E72D297353CC}">
              <c16:uniqueId val="{00000009-2C92-45E4-A991-C0C051C0A5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{C422C1F7-913D-4EBB-8BD1-0ADB2DF00447}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C92-45E4-A991-C0C051C0A5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{6D0B5058-03BA-41E3-86FA-6E5FC110FDDF}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92-45E4-A991-C0C051C0A5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{E9104CE8-C7FD-4FBB-9023-93693A320C85}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92-45E4-A991-C0C051C0A5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{37D39939-C933-40A7-943A-361768714E86}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92-45E4-A991-C0C051C0A5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{6C790799-59C0-4D4A-9603-D0FE30BCFC11}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92-45E4-A991-C0C051C0A5B8}"/>
                </c:ext>
              </c:extLst>
            </c:dLbl>
            <c:dLbl>
              <c:idx val="8"/>
              <c:layout>
                <c:manualLayout>
                  <c:x val="0"/>
                  <c:y val="1.572677918247887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{E60DB46C-A27D-4BAE-9097-81A429B12A78}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C92-45E4-A991-C0C051C0A5B8}"/>
                </c:ext>
              </c:extLst>
            </c:dLbl>
            <c:dLbl>
              <c:idx val="16"/>
              <c:layout>
                <c:manualLayout>
                  <c:x val="0"/>
                  <c:y val="-1.572713441330609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{05DA47B9-EFE3-463B-8895-A5E9F61355D8}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C92-45E4-A991-C0C051C0A5B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{C8A00753-94D5-40C9-A8D7-683B1DE81CB9}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C92-45E4-A991-C0C051C0A5B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{42807341-38D7-45D6-8D77-CF0BFCC168CD}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C92-45E4-A991-C0C051C0A5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63.7</c:v>
                </c:pt>
                <c:pt idx="32">
                  <c:v>64.099999999999994</c:v>
                </c:pt>
              </c:numCache>
            </c:numRef>
          </c:xVal>
          <c:yVal>
            <c:numRef>
              <c:f>公会計指標分析・財政指標組合せ分析表!$BP$55:$DC$55</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2C92-45E4-A991-C0C051C0A5B8}"/>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{7D8DA4C7-E32D-4387-91B4-6664B80AA75B}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F5B-400A-9A37-376F5704E8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{4268D725-DB4F-4EF5-9556-4E2C050E786E}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5B-400A-9A37-376F5704E8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{CF333EB6-A0ED-451D-B0EC-633A1D7EA82D}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5B-400A-9A37-376F5704E8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{370877BE-F45B-4E47-9C85-159911D238A2}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5B-400A-9A37-376F5704E8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{984C02CA-4610-4FC6-890D-91C201A27F3F}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5B-400A-9A37-376F5704E83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{E8469E05-8B87-426F-904F-D8F9E3C00177}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F5B-400A-9A37-376F5704E83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{7B7429B6-4139-4BE6-B63A-A1963D79E735}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F5B-400A-9A37-376F5704E83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{7D3DA5B5-7705-4AA8-9354-501FC3CDF839}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F5B-400A-9A37-376F5704E83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{C055745F-6425-4764-AF3C-553827B5C3E1}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F5B-400A-9A37-376F5704E8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2</c:v>
                </c:pt>
                <c:pt idx="16">
                  <c:v>1.5</c:v>
                </c:pt>
                <c:pt idx="24">
                  <c:v>1.7</c:v>
                </c:pt>
                <c:pt idx="32">
                  <c:v>1.8</c:v>
                </c:pt>
              </c:numCache>
            </c:numRef>
          </c:xVal>
          <c:yVal>
            <c:numRef>
              <c:f>公会計指標分析・財政指標組合せ分析表!$BP$73:$DC$73</c:f>
              <c:numCache>
                <c:formatCode>#,##0.0;"▲ "#,##0.0</c:formatCode>
                <c:ptCount val="40"/>
                <c:pt idx="8">
                  <c:v>0.8</c:v>
                </c:pt>
                <c:pt idx="16">
                  <c:v>8.9</c:v>
                </c:pt>
              </c:numCache>
            </c:numRef>
          </c:yVal>
          <c:smooth val="0"/>
          <c:extLst>
            <c:ext xmlns:c16="http://schemas.microsoft.com/office/drawing/2014/chart" uri="{C3380CC4-5D6E-409C-BE32-E72D297353CC}">
              <c16:uniqueId val="{00000009-1F5B-400A-9A37-376F5704E8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{529FF664-3159-446C-BFE6-8C38C3406A84}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F5B-400A-9A37-376F5704E8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{5D79B4BD-B296-44F0-B674-EAA43BCA7EF2}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5B-400A-9A37-376F5704E8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{965641A2-2062-4600-AFA2-B750BE292542}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5B-400A-9A37-376F5704E8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{09ED5488-7AAF-4DAA-AF2D-B1C30595CDD8}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5B-400A-9A37-376F5704E8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{70F1134D-C413-4FF3-83CA-8B9E7779E175}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5B-400A-9A37-376F5704E835}"/>
                </c:ext>
              </c:extLst>
            </c:dLbl>
            <c:dLbl>
              <c:idx val="8"/>
              <c:layout>
                <c:manualLayout>
                  <c:x val="0"/>
                  <c:y val="1.502527215774703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{0C31AC73-EEB9-4675-9D29-15A2831EF339}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F5B-400A-9A37-376F5704E835}"/>
                </c:ext>
              </c:extLst>
            </c:dLbl>
            <c:dLbl>
              <c:idx val="16"/>
              <c:layout>
                <c:manualLayout>
                  <c:x val="0"/>
                  <c:y val="-1.502492967017754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{4809DF4D-156E-4A6A-A150-41464EDE1AA9}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F5B-400A-9A37-376F5704E83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{3D2D6966-7DA7-4D3A-805E-0EA6571B067E}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F5B-400A-9A37-376F5704E83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{4E8AA644-A33E-4AA4-BADC-B3EBFBFDF1F6}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F5B-400A-9A37-376F5704E8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5.7</c:v>
                </c:pt>
                <c:pt idx="32">
                  <c:v>5.8</c:v>
                </c:pt>
              </c:numCache>
            </c:numRef>
          </c:xVal>
          <c:yVal>
            <c:numRef>
              <c:f>公会計指標分析・財政指標組合せ分析表!$BP$77:$DC$77</c:f>
              <c:numCache>
                <c:formatCode>#,##0.0;"▲ "#,##0.0</c:formatCode>
                <c:ptCount val="40"/>
                <c:pt idx="0">
                  <c:v>25.3</c:v>
                </c:pt>
                <c:pt idx="8">
                  <c:v>25.5</c:v>
                </c:pt>
                <c:pt idx="16">
                  <c:v>25.1</c:v>
                </c:pt>
                <c:pt idx="24">
                  <c:v>11.2</c:v>
                </c:pt>
                <c:pt idx="32">
                  <c:v>4.5999999999999996</c:v>
                </c:pt>
              </c:numCache>
            </c:numRef>
          </c:yVal>
          <c:smooth val="0"/>
          <c:extLst>
            <c:ext xmlns:c16="http://schemas.microsoft.com/office/drawing/2014/chart" uri="{C3380CC4-5D6E-409C-BE32-E72D297353CC}">
              <c16:uniqueId val="{00000013-1F5B-400A-9A37-376F5704E835}"/>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平成１７年７月７日の合併により清須市が誕生して以来、平成２１年１０月１日の春日町との合併を経ても財政力指数は１．００を上回っていたが、平成２４年度以降は１．００を下回っている。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は前年度と比較して△０．０３の０．８１となった。合併団体である本市は令和７年度まで大規模な都市計画事業や公共施設整備事業に合併特例債を活用する予定であり、基準財政需要額が増加傾向となるため、市税は回復傾向にあるものの、同程度の水準で推移する見込み。</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46567</xdr:rowOff>
    </xdr:from>
    <xdr:to>
      <xdr:col>23</xdr:col>
      <xdr:colOff>133350</xdr:colOff>
      <xdr:row>40</xdr:row>
      <xdr:rowOff>106892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0456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241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経常収支比率は、扶助費をはじめとした義務的経費が増加したことに加え、臨時財政対策債の減少により分母となる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経常一般財源等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ことにより、対前年度比＋１．９ポイントの８９．２％となった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においても、障害福祉サービスの需要増大に伴う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の増加が見込まれるとともに、大規模事業の実施などにより、市債残高が増加傾向にあることから、指標の推移に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注視し、健全な財政運営に努める。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100754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778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7783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127846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03044"/>
          <a:ext cx="889000" cy="29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87630</xdr:rowOff>
    </xdr:from>
    <xdr:to>
      <xdr:col>15</xdr:col>
      <xdr:colOff>133350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14817</xdr:rowOff>
    </xdr:from>
    <xdr:to>
      <xdr:col>11</xdr:col>
      <xdr:colOff>31750</xdr:colOff>
      <xdr:row>63</xdr:row>
      <xdr:rowOff>1694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7326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135467</xdr:rowOff>
    </xdr:from>
    <xdr:to>
      <xdr:col>7</xdr:col>
      <xdr:colOff>31750</xdr:colOff>
      <xdr:row>61</xdr:row>
      <xdr:rowOff>65617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75794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、会計年度任用職員報酬等の増加に伴う人件費の増加により、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139,080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本市は合併団体であり、保育園や学校、児童館などの施設数が多く、施設管理経費の占める割合が大きいため、今後も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72462</xdr:rowOff>
    </xdr:from>
    <xdr:to>
      <xdr:col>23</xdr:col>
      <xdr:colOff>133350</xdr:colOff>
      <xdr:row>83</xdr:row>
      <xdr:rowOff>76817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02812"/>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4231</xdr:rowOff>
    </xdr:from>
    <xdr:to>
      <xdr:col>19</xdr:col>
      <xdr:colOff>133350</xdr:colOff>
      <xdr:row>83</xdr:row>
      <xdr:rowOff>72462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4581"/>
          <a:ext cx="889000" cy="6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74002</xdr:rowOff>
    </xdr:from>
    <xdr:to>
      <xdr:col>15</xdr:col>
      <xdr:colOff>82550</xdr:colOff>
      <xdr:row>83</xdr:row>
      <xdr:rowOff>4231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32902"/>
          <a:ext cx="889000" cy="10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16721</xdr:rowOff>
    </xdr:from>
    <xdr:to>
      <xdr:col>15</xdr:col>
      <xdr:colOff>133350</xdr:colOff>
      <xdr:row>83</xdr:row>
      <xdr:rowOff>118321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103098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36945</xdr:rowOff>
    </xdr:from>
    <xdr:to>
      <xdr:col>11</xdr:col>
      <xdr:colOff>31750</xdr:colOff>
      <xdr:row>82</xdr:row>
      <xdr:rowOff>74002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5845"/>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75369</xdr:rowOff>
    </xdr:from>
    <xdr:to>
      <xdr:col>11</xdr:col>
      <xdr:colOff>82550</xdr:colOff>
      <xdr:row>83</xdr:row>
      <xdr:rowOff>5519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161746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35164</xdr:rowOff>
    </xdr:from>
    <xdr:to>
      <xdr:col>7</xdr:col>
      <xdr:colOff>31750</xdr:colOff>
      <xdr:row>82</xdr:row>
      <xdr:rowOff>136764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121541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26017</xdr:rowOff>
    </xdr:from>
    <xdr:to>
      <xdr:col>23</xdr:col>
      <xdr:colOff>184150</xdr:colOff>
      <xdr:row>83</xdr:row>
      <xdr:rowOff>127617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169544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21662</xdr:rowOff>
    </xdr:from>
    <xdr:to>
      <xdr:col>19</xdr:col>
      <xdr:colOff>184150</xdr:colOff>
      <xdr:row>83</xdr:row>
      <xdr:rowOff>123262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108039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3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124881</xdr:rowOff>
    </xdr:from>
    <xdr:to>
      <xdr:col>15</xdr:col>
      <xdr:colOff>133350</xdr:colOff>
      <xdr:row>83</xdr:row>
      <xdr:rowOff>55031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65208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23202</xdr:rowOff>
    </xdr:from>
    <xdr:to>
      <xdr:col>11</xdr:col>
      <xdr:colOff>82550</xdr:colOff>
      <xdr:row>82</xdr:row>
      <xdr:rowOff>124802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8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134979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5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157595</xdr:rowOff>
    </xdr:from>
    <xdr:to>
      <xdr:col>7</xdr:col>
      <xdr:colOff>31750</xdr:colOff>
      <xdr:row>82</xdr:row>
      <xdr:rowOff>87745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97922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1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ラスパイレス指数は、前年度比△０．４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の９７．０となった。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類似団体内平均値より下回っているものの、今後も市民の理解が得られるよう類似団体との均衡を保ちつつ、適正な給与水準の維持に努める。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118836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050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66221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人当たり職員数は、適切な定員管理により継続して類似団体内平均値を下回っている。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今後も、現在の行政サービス水準を維持するため、適正な定員管理に努める。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144039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1093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129963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089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148061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169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71120</xdr:rowOff>
    </xdr:from>
    <xdr:to>
      <xdr:col>73</xdr:col>
      <xdr:colOff>44450</xdr:colOff>
      <xdr:row>61</xdr:row>
      <xdr:rowOff>1270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97261</xdr:rowOff>
    </xdr:from>
    <xdr:to>
      <xdr:col>64</xdr:col>
      <xdr:colOff>152400</xdr:colOff>
      <xdr:row>61</xdr:row>
      <xdr:rowOff>27411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37588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実質公債費比率は、前年度と比較して＋０．１ポイントの１．８％となった。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令和４年度の単年度数値は、前年度比＋０．５ポイントの２．６％となっている。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本市は合併団体であり、合併特例債に係る元利償還金が基準財政需要額に算入されるため、類似団体内平均値を大きく下回っている。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しかし、公債費や下水道事業の企業債償還に充てる繰出金は今後増加していく見込みであるため、実質公債費比率の推移に注視しつつ、起債に大きく頼ることのない財政運営に努める。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41063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195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33020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034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57150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034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161713</xdr:rowOff>
    </xdr:from>
    <xdr:to>
      <xdr:col>81</xdr:col>
      <xdr:colOff>95250</xdr:colOff>
      <xdr:row>39</xdr:row>
      <xdr:rowOff>91863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6790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充当可能基金額などの充当可能財源等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が増加したことから、将来負担比率は減少し、△１３．１％となった。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早期健全化判断比率である３５０．０％は大きく下回っているものの、今後、事業の進捗により、将来負担額（地方債）は更に増加する見通しであるため、緊急度・住民ニーズを的確に把握し、計画的な事業の実施により、起債に大きく依存す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152541</xdr:rowOff>
    </xdr:from>
    <xdr:to>
      <xdr:col>72</xdr:col>
      <xdr:colOff>203200</xdr:colOff>
      <xdr:row>14</xdr:row>
      <xdr:rowOff>89676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38139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84596</xdr:rowOff>
    </xdr:from>
    <xdr:to>
      <xdr:col>73</xdr:col>
      <xdr:colOff>44450</xdr:colOff>
      <xdr:row>16</xdr:row>
      <xdr:rowOff>14746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170973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4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89958</xdr:rowOff>
    </xdr:from>
    <xdr:to>
      <xdr:col>68</xdr:col>
      <xdr:colOff>203200</xdr:colOff>
      <xdr:row>16</xdr:row>
      <xdr:rowOff>20108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4885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74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87277</xdr:rowOff>
    </xdr:from>
    <xdr:to>
      <xdr:col>64</xdr:col>
      <xdr:colOff>152400</xdr:colOff>
      <xdr:row>16</xdr:row>
      <xdr:rowOff>17427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27604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38876</xdr:rowOff>
    </xdr:from>
    <xdr:to>
      <xdr:col>73</xdr:col>
      <xdr:colOff>44450</xdr:colOff>
      <xdr:row>14</xdr:row>
      <xdr:rowOff>140476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150653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0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101741</xdr:rowOff>
    </xdr:from>
    <xdr:to>
      <xdr:col>68</xdr:col>
      <xdr:colOff>203200</xdr:colOff>
      <xdr:row>14</xdr:row>
      <xdr:rowOff>31891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3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42068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09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ポイントの２１．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本市の人件費に係る経常収支比率は類似団体内平均値を下回っており、効率的な人事行政が行えていると言え、今後も行政サービスの質を維持しつつ、適正な定員管理を進め、人件費の抑制に努める。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73660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3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43180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7248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34290</xdr:rowOff>
    </xdr:from>
    <xdr:to>
      <xdr:col>15</xdr:col>
      <xdr:colOff>149225</xdr:colOff>
      <xdr:row>37</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27940</xdr:rowOff>
    </xdr:from>
    <xdr:to>
      <xdr:col>11</xdr:col>
      <xdr:colOff>9525</xdr:colOff>
      <xdr:row>34</xdr:row>
      <xdr:rowOff>43180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5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163830</xdr:rowOff>
    </xdr:from>
    <xdr:to>
      <xdr:col>11</xdr:col>
      <xdr:colOff>60325</xdr:colOff>
      <xdr:row>34</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104157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148590</xdr:rowOff>
    </xdr:from>
    <xdr:to>
      <xdr:col>6</xdr:col>
      <xdr:colOff>171450</xdr:colOff>
      <xdr:row>34</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本市は合併団体であり、保育園や学校、児童館などの施設数が多く、施設管理に係る物件費が大きいため、類似団体内平均値を大きく上回っている。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03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03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163576</xdr:rowOff>
    </xdr:from>
    <xdr:to>
      <xdr:col>73</xdr:col>
      <xdr:colOff>180975</xdr:colOff>
      <xdr:row>19</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496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xdr:rowOff>
    </xdr:from>
    <xdr:to>
      <xdr:col>74</xdr:col>
      <xdr:colOff>31750</xdr:colOff>
      <xdr:row>16</xdr:row>
      <xdr:rowOff>118364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128541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19558</xdr:rowOff>
    </xdr:from>
    <xdr:to>
      <xdr:col>69</xdr:col>
      <xdr:colOff>92075</xdr:colOff>
      <xdr:row>19</xdr:row>
      <xdr:rowOff>28702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77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117348</xdr:rowOff>
    </xdr:from>
    <xdr:to>
      <xdr:col>69</xdr:col>
      <xdr:colOff>142875</xdr:colOff>
      <xdr:row>17</xdr:row>
      <xdr:rowOff>47498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137922</xdr:rowOff>
    </xdr:from>
    <xdr:to>
      <xdr:col>78</xdr:col>
      <xdr:colOff>120650</xdr:colOff>
      <xdr:row>18</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52849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生活保護扶助費の増加等により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本市の扶助費に係る経常収支比率は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と同値となった。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障害福祉サービスの需要増大に伴う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扶助費の増加が見込まれるため、推移の動向を注視しつつ、健全な財政運営に努める。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56</xdr:row>
      <xdr:rowOff>43180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843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56</xdr:row>
      <xdr:rowOff>43180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4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xdr:rowOff>
    </xdr:from>
    <xdr:to>
      <xdr:col>15</xdr:col>
      <xdr:colOff>149225</xdr:colOff>
      <xdr:row>55</xdr:row>
      <xdr:rowOff>113030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123207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43180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135907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115587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類似団体内平均値と同水準であり、今後も健全な財政運営に努める。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56</xdr:row>
      <xdr:rowOff>114300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3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57</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39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58</xdr:row>
      <xdr:rowOff>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44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63500</xdr:rowOff>
    </xdr:from>
    <xdr:to>
      <xdr:col>69</xdr:col>
      <xdr:colOff>142875</xdr:colOff>
      <xdr:row>58</xdr:row>
      <xdr:rowOff>165100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元年度から下水道事業を法適化し、企業会計へ移行したことに伴い、下水道事業への負担分を補助費として支出していくことから、今後も類似団体内平均値と比べて高い水準となることが想定されるため、推移の動向を注視しつつ、適正な水準を保つ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46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37</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0776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43705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公債費に係る経常収支比率は、前年度比</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５ポイント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の１２．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本市の公債費に係る経常収支比率は類似団体内平均値を下回っているものの、今後も大規模な都市計画事業の実施に伴う公債費の増加が見込まれるため、推移の動向を注視しつつ、健全な財政運営に努める。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122428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06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76708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xdr:rowOff>
    </xdr:from>
    <xdr:to>
      <xdr:col>6</xdr:col>
      <xdr:colOff>171450</xdr:colOff>
      <xdr:row>76</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128541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において経常収支比率が増加し、前年度比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．４ポイントの７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本市の傾向としては、物件費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経常的に類似団体内平均値を上回る結果となっている。特に物件費については、本市は合併団体であり、保育園などの施設数が多く、施設管理に係る物件費が大きいことから、公共施設等総合管理計画及び令和元年度に策定した公共施設個別施設計画に基づき、中長期的な視点で公共施設の整備・統廃合を進め、財政負担の軽減・平準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127000</xdr:rowOff>
    </xdr:from>
    <xdr:to>
      <xdr:col>82</xdr:col>
      <xdr:colOff>107950</xdr:colOff>
      <xdr:row>76</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9857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985750"/>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167005</xdr:rowOff>
    </xdr:from>
    <xdr:to>
      <xdr:col>73</xdr:col>
      <xdr:colOff>180975</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19720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76</xdr:row>
      <xdr:rowOff>167005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97432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76200</xdr:rowOff>
    </xdr:from>
    <xdr:to>
      <xdr:col>78</xdr:col>
      <xdr:colOff>120650</xdr:colOff>
      <xdr:row>76</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162577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02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116205</xdr:rowOff>
    </xdr:from>
    <xdr:to>
      <xdr:col>69</xdr:col>
      <xdr:colOff>142875</xdr:colOff>
      <xdr:row>77</xdr:row>
      <xdr:rowOff>46355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31132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91300</xdr:rowOff>
    </xdr:from>
    <xdr:to>
      <xdr:col>29</xdr:col>
      <xdr:colOff>127000</xdr:colOff>
      <xdr:row>18</xdr:row>
      <xdr:rowOff>103445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25025"/>
          <a:ext cx="647700" cy="12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103445</xdr:rowOff>
    </xdr:from>
    <xdr:to>
      <xdr:col>26</xdr:col>
      <xdr:colOff>50800</xdr:colOff>
      <xdr:row>18</xdr:row>
      <xdr:rowOff>114132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37170"/>
          <a:ext cx="698500" cy="10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114132</xdr:rowOff>
    </xdr:from>
    <xdr:to>
      <xdr:col>22</xdr:col>
      <xdr:colOff>114300</xdr:colOff>
      <xdr:row>18</xdr:row>
      <xdr:rowOff>157151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47857"/>
          <a:ext cx="698500" cy="4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102022</xdr:rowOff>
    </xdr:from>
    <xdr:to>
      <xdr:col>22</xdr:col>
      <xdr:colOff>165100</xdr:colOff>
      <xdr:row>18</xdr:row>
      <xdr:rowOff>32172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64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42349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3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140907</xdr:rowOff>
    </xdr:from>
    <xdr:to>
      <xdr:col>18</xdr:col>
      <xdr:colOff>177800</xdr:colOff>
      <xdr:row>18</xdr:row>
      <xdr:rowOff>157151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74632"/>
          <a:ext cx="698500" cy="16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65909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5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83769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7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40500</xdr:rowOff>
    </xdr:from>
    <xdr:to>
      <xdr:col>29</xdr:col>
      <xdr:colOff>177800</xdr:colOff>
      <xdr:row>18</xdr:row>
      <xdr:rowOff>142100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74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12577</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52645</xdr:rowOff>
    </xdr:from>
    <xdr:to>
      <xdr:col>26</xdr:col>
      <xdr:colOff>101600</xdr:colOff>
      <xdr:row>18</xdr:row>
      <xdr:rowOff>154245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8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139022</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72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63332</xdr:rowOff>
    </xdr:from>
    <xdr:to>
      <xdr:col>22</xdr:col>
      <xdr:colOff>165100</xdr:colOff>
      <xdr:row>18</xdr:row>
      <xdr:rowOff>164932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9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149709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106351</xdr:rowOff>
    </xdr:from>
    <xdr:to>
      <xdr:col>19</xdr:col>
      <xdr:colOff>38100</xdr:colOff>
      <xdr:row>19</xdr:row>
      <xdr:rowOff>36502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007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21278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90107</xdr:rowOff>
    </xdr:from>
    <xdr:to>
      <xdr:col>15</xdr:col>
      <xdr:colOff>101600</xdr:colOff>
      <xdr:row>19</xdr:row>
      <xdr:rowOff>20257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2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5034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149566</xdr:rowOff>
    </xdr:from>
    <xdr:to>
      <xdr:col>29</xdr:col>
      <xdr:colOff>127000</xdr:colOff>
      <xdr:row>37</xdr:row>
      <xdr:rowOff>11295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102816"/>
          <a:ext cx="647700" cy="33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11295</xdr:rowOff>
    </xdr:from>
    <xdr:to>
      <xdr:col>26</xdr:col>
      <xdr:colOff>50800</xdr:colOff>
      <xdr:row>37</xdr:row>
      <xdr:rowOff>92677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135995"/>
          <a:ext cx="698500" cy="81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19134</xdr:rowOff>
    </xdr:from>
    <xdr:to>
      <xdr:col>22</xdr:col>
      <xdr:colOff>114300</xdr:colOff>
      <xdr:row>37</xdr:row>
      <xdr:rowOff>92677</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143834"/>
          <a:ext cx="698500" cy="73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196084</xdr:rowOff>
    </xdr:from>
    <xdr:to>
      <xdr:col>22</xdr:col>
      <xdr:colOff>165100</xdr:colOff>
      <xdr:row>35</xdr:row>
      <xdr:rowOff>297684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307861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19134</xdr:rowOff>
    </xdr:from>
    <xdr:to>
      <xdr:col>18</xdr:col>
      <xdr:colOff>177800</xdr:colOff>
      <xdr:row>37</xdr:row>
      <xdr:rowOff>53456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3834"/>
          <a:ext cx="698500" cy="34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196770</xdr:rowOff>
    </xdr:from>
    <xdr:to>
      <xdr:col>19</xdr:col>
      <xdr:colOff>38100</xdr:colOff>
      <xdr:row>35</xdr:row>
      <xdr:rowOff>298370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308547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79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293851</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56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98766</xdr:rowOff>
    </xdr:from>
    <xdr:to>
      <xdr:col>29</xdr:col>
      <xdr:colOff>177800</xdr:colOff>
      <xdr:row>37</xdr:row>
      <xdr:rowOff>28916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5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70843</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702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131945</xdr:rowOff>
    </xdr:from>
    <xdr:to>
      <xdr:col>26</xdr:col>
      <xdr:colOff>101600</xdr:colOff>
      <xdr:row>37</xdr:row>
      <xdr:rowOff>62095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8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46872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7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41877</xdr:rowOff>
    </xdr:from>
    <xdr:to>
      <xdr:col>22</xdr:col>
      <xdr:colOff>165100</xdr:colOff>
      <xdr:row>37</xdr:row>
      <xdr:rowOff>143477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166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128254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2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139784</xdr:rowOff>
    </xdr:from>
    <xdr:to>
      <xdr:col>19</xdr:col>
      <xdr:colOff>38100</xdr:colOff>
      <xdr:row>37</xdr:row>
      <xdr:rowOff>69934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54711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2656</xdr:rowOff>
    </xdr:from>
    <xdr:to>
      <xdr:col>15</xdr:col>
      <xdr:colOff>101600</xdr:colOff>
      <xdr:row>37</xdr:row>
      <xdr:rowOff>104256</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2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89033</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132347</xdr:rowOff>
    </xdr:from>
    <xdr:to>
      <xdr:col>24</xdr:col>
      <xdr:colOff>63500</xdr:colOff>
      <xdr:row>36</xdr:row>
      <xdr:rowOff>138747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04547"/>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138747</xdr:rowOff>
    </xdr:from>
    <xdr:to>
      <xdr:col>19</xdr:col>
      <xdr:colOff>177800</xdr:colOff>
      <xdr:row>36</xdr:row>
      <xdr:rowOff>158598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0947"/>
          <a:ext cx="889000" cy="1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158598</xdr:rowOff>
    </xdr:from>
    <xdr:to>
      <xdr:col>15</xdr:col>
      <xdr:colOff>50800</xdr:colOff>
      <xdr:row>38</xdr:row>
      <xdr:rowOff>51956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0798"/>
          <a:ext cx="889000" cy="23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36335</xdr:rowOff>
    </xdr:from>
    <xdr:to>
      <xdr:col>10</xdr:col>
      <xdr:colOff>114300</xdr:colOff>
      <xdr:row>38</xdr:row>
      <xdr:rowOff>51956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5143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81547</xdr:rowOff>
    </xdr:from>
    <xdr:to>
      <xdr:col>24</xdr:col>
      <xdr:colOff>114300</xdr:colOff>
      <xdr:row>37</xdr:row>
      <xdr:rowOff>11697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59974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87947</xdr:rowOff>
    </xdr:from>
    <xdr:to>
      <xdr:col>20</xdr:col>
      <xdr:colOff>38100</xdr:colOff>
      <xdr:row>37</xdr:row>
      <xdr:rowOff>18097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9224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107798</xdr:rowOff>
    </xdr:from>
    <xdr:to>
      <xdr:col>15</xdr:col>
      <xdr:colOff>101600</xdr:colOff>
      <xdr:row>37</xdr:row>
      <xdr:rowOff>37948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29075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1156</xdr:rowOff>
    </xdr:from>
    <xdr:to>
      <xdr:col>10</xdr:col>
      <xdr:colOff>165100</xdr:colOff>
      <xdr:row>38</xdr:row>
      <xdr:rowOff>102756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93883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156985</xdr:rowOff>
    </xdr:from>
    <xdr:to>
      <xdr:col>6</xdr:col>
      <xdr:colOff>38100</xdr:colOff>
      <xdr:row>38</xdr:row>
      <xdr:rowOff>87134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0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78262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9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90910</xdr:rowOff>
    </xdr:from>
    <xdr:to>
      <xdr:col>24</xdr:col>
      <xdr:colOff>63500</xdr:colOff>
      <xdr:row>56</xdr:row>
      <xdr:rowOff>91432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2110"/>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91432</xdr:rowOff>
    </xdr:from>
    <xdr:to>
      <xdr:col>19</xdr:col>
      <xdr:colOff>177800</xdr:colOff>
      <xdr:row>56</xdr:row>
      <xdr:rowOff>155147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92632"/>
          <a:ext cx="889000" cy="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102264</xdr:rowOff>
    </xdr:from>
    <xdr:to>
      <xdr:col>15</xdr:col>
      <xdr:colOff>50800</xdr:colOff>
      <xdr:row>56</xdr:row>
      <xdr:rowOff>155147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03464"/>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102264</xdr:rowOff>
    </xdr:from>
    <xdr:to>
      <xdr:col>10</xdr:col>
      <xdr:colOff>114300</xdr:colOff>
      <xdr:row>56</xdr:row>
      <xdr:rowOff>146166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03464"/>
          <a:ext cx="889000" cy="4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40110</xdr:rowOff>
    </xdr:from>
    <xdr:to>
      <xdr:col>24</xdr:col>
      <xdr:colOff>114300</xdr:colOff>
      <xdr:row>56</xdr:row>
      <xdr:rowOff>141710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62987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40632</xdr:rowOff>
    </xdr:from>
    <xdr:to>
      <xdr:col>20</xdr:col>
      <xdr:colOff>38100</xdr:colOff>
      <xdr:row>56</xdr:row>
      <xdr:rowOff>142232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158759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104347</xdr:rowOff>
    </xdr:from>
    <xdr:to>
      <xdr:col>15</xdr:col>
      <xdr:colOff>101600</xdr:colOff>
      <xdr:row>57</xdr:row>
      <xdr:rowOff>34497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51024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8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51464</xdr:rowOff>
    </xdr:from>
    <xdr:to>
      <xdr:col>10</xdr:col>
      <xdr:colOff>165100</xdr:colOff>
      <xdr:row>56</xdr:row>
      <xdr:rowOff>153064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5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169591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95366</xdr:rowOff>
    </xdr:from>
    <xdr:to>
      <xdr:col>6</xdr:col>
      <xdr:colOff>38100</xdr:colOff>
      <xdr:row>57</xdr:row>
      <xdr:rowOff>25516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42043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156769</xdr:rowOff>
    </xdr:from>
    <xdr:to>
      <xdr:col>24</xdr:col>
      <xdr:colOff>63500</xdr:colOff>
      <xdr:row>78</xdr:row>
      <xdr:rowOff>160807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9869"/>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137528</xdr:rowOff>
    </xdr:from>
    <xdr:to>
      <xdr:col>19</xdr:col>
      <xdr:colOff>177800</xdr:colOff>
      <xdr:row>78</xdr:row>
      <xdr:rowOff>160807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0628"/>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137528</xdr:rowOff>
    </xdr:from>
    <xdr:to>
      <xdr:col>15</xdr:col>
      <xdr:colOff>50800</xdr:colOff>
      <xdr:row>78</xdr:row>
      <xdr:rowOff>161150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062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160693</xdr:rowOff>
    </xdr:from>
    <xdr:to>
      <xdr:col>10</xdr:col>
      <xdr:colOff>114300</xdr:colOff>
      <xdr:row>78</xdr:row>
      <xdr:rowOff>161150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379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105969</xdr:rowOff>
    </xdr:from>
    <xdr:to>
      <xdr:col>24</xdr:col>
      <xdr:colOff>114300</xdr:colOff>
      <xdr:row>79</xdr:row>
      <xdr:rowOff>36119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20896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110007</xdr:rowOff>
    </xdr:from>
    <xdr:to>
      <xdr:col>20</xdr:col>
      <xdr:colOff>38100</xdr:colOff>
      <xdr:row>79</xdr:row>
      <xdr:rowOff>40157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31284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7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86728</xdr:rowOff>
    </xdr:from>
    <xdr:to>
      <xdr:col>15</xdr:col>
      <xdr:colOff>101600</xdr:colOff>
      <xdr:row>79</xdr:row>
      <xdr:rowOff>16878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8005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110350</xdr:rowOff>
    </xdr:from>
    <xdr:to>
      <xdr:col>10</xdr:col>
      <xdr:colOff>165100</xdr:colOff>
      <xdr:row>79</xdr:row>
      <xdr:rowOff>40500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31627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109893</xdr:rowOff>
    </xdr:from>
    <xdr:to>
      <xdr:col>6</xdr:col>
      <xdr:colOff>38100</xdr:colOff>
      <xdr:row>79</xdr:row>
      <xdr:rowOff>40043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31170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154538</xdr:rowOff>
    </xdr:from>
    <xdr:to>
      <xdr:col>24</xdr:col>
      <xdr:colOff>63500</xdr:colOff>
      <xdr:row>96</xdr:row>
      <xdr:rowOff>157510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613738"/>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154538</xdr:rowOff>
    </xdr:from>
    <xdr:to>
      <xdr:col>19</xdr:col>
      <xdr:colOff>177800</xdr:colOff>
      <xdr:row>98</xdr:row>
      <xdr:rowOff>80177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13738"/>
          <a:ext cx="889000" cy="26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80177</xdr:rowOff>
    </xdr:from>
    <xdr:to>
      <xdr:col>15</xdr:col>
      <xdr:colOff>50800</xdr:colOff>
      <xdr:row>98</xdr:row>
      <xdr:rowOff>118996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82277"/>
          <a:ext cx="889000" cy="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91208</xdr:rowOff>
    </xdr:from>
    <xdr:to>
      <xdr:col>15</xdr:col>
      <xdr:colOff>101600</xdr:colOff>
      <xdr:row>98</xdr:row>
      <xdr:rowOff>21358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118996</xdr:rowOff>
    </xdr:from>
    <xdr:to>
      <xdr:col>10</xdr:col>
      <xdr:colOff>114300</xdr:colOff>
      <xdr:row>98</xdr:row>
      <xdr:rowOff>145447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21096"/>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129493</xdr:rowOff>
    </xdr:from>
    <xdr:to>
      <xdr:col>10</xdr:col>
      <xdr:colOff>165100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465</xdr:rowOff>
    </xdr:from>
    <xdr:to>
      <xdr:col>6</xdr:col>
      <xdr:colOff>38100</xdr:colOff>
      <xdr:row>98</xdr:row>
      <xdr:rowOff>102065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118592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106710</xdr:rowOff>
    </xdr:from>
    <xdr:to>
      <xdr:col>24</xdr:col>
      <xdr:colOff>114300</xdr:colOff>
      <xdr:row>97</xdr:row>
      <xdr:rowOff>36860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85137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103738</xdr:rowOff>
    </xdr:from>
    <xdr:to>
      <xdr:col>20</xdr:col>
      <xdr:colOff>38100</xdr:colOff>
      <xdr:row>97</xdr:row>
      <xdr:rowOff>33888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25015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29377</xdr:rowOff>
    </xdr:from>
    <xdr:to>
      <xdr:col>15</xdr:col>
      <xdr:colOff>101600</xdr:colOff>
      <xdr:row>98</xdr:row>
      <xdr:rowOff>130977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3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122104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68196</xdr:rowOff>
    </xdr:from>
    <xdr:to>
      <xdr:col>10</xdr:col>
      <xdr:colOff>165100</xdr:colOff>
      <xdr:row>98</xdr:row>
      <xdr:rowOff>169796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160923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94647</xdr:rowOff>
    </xdr:from>
    <xdr:to>
      <xdr:col>6</xdr:col>
      <xdr:colOff>38100</xdr:colOff>
      <xdr:row>99</xdr:row>
      <xdr:rowOff>24797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15924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23528</xdr:rowOff>
    </xdr:from>
    <xdr:to>
      <xdr:col>55</xdr:col>
      <xdr:colOff>0</xdr:colOff>
      <xdr:row>38</xdr:row>
      <xdr:rowOff>92880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38628"/>
          <a:ext cx="838200" cy="6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45114</xdr:rowOff>
    </xdr:from>
    <xdr:to>
      <xdr:col>50</xdr:col>
      <xdr:colOff>114300</xdr:colOff>
      <xdr:row>38</xdr:row>
      <xdr:rowOff>23528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60064"/>
          <a:ext cx="889000" cy="117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45114</xdr:rowOff>
    </xdr:from>
    <xdr:to>
      <xdr:col>45</xdr:col>
      <xdr:colOff>177800</xdr:colOff>
      <xdr:row>38</xdr:row>
      <xdr:rowOff>69487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60064"/>
          <a:ext cx="889000" cy="12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69487</xdr:rowOff>
    </xdr:from>
    <xdr:to>
      <xdr:col>41</xdr:col>
      <xdr:colOff>50800</xdr:colOff>
      <xdr:row>39</xdr:row>
      <xdr:rowOff>51808</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584587"/>
          <a:ext cx="889000" cy="15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42080</xdr:rowOff>
    </xdr:from>
    <xdr:to>
      <xdr:col>55</xdr:col>
      <xdr:colOff>50800</xdr:colOff>
      <xdr:row>38</xdr:row>
      <xdr:rowOff>143680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20507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144178</xdr:rowOff>
    </xdr:from>
    <xdr:to>
      <xdr:col>50</xdr:col>
      <xdr:colOff>165100</xdr:colOff>
      <xdr:row>38</xdr:row>
      <xdr:rowOff>74327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878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90855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165764</xdr:rowOff>
    </xdr:from>
    <xdr:to>
      <xdr:col>46</xdr:col>
      <xdr:colOff>38100</xdr:colOff>
      <xdr:row>31</xdr:row>
      <xdr:rowOff>95914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87041</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0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18687</xdr:rowOff>
    </xdr:from>
    <xdr:to>
      <xdr:col>41</xdr:col>
      <xdr:colOff>101600</xdr:colOff>
      <xdr:row>38</xdr:row>
      <xdr:rowOff>120287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111414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1008</xdr:rowOff>
    </xdr:from>
    <xdr:to>
      <xdr:col>36</xdr:col>
      <xdr:colOff>165100</xdr:colOff>
      <xdr:row>39</xdr:row>
      <xdr:rowOff>102608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93735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8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49716</xdr:rowOff>
    </xdr:from>
    <xdr:to>
      <xdr:col>55</xdr:col>
      <xdr:colOff>0</xdr:colOff>
      <xdr:row>56</xdr:row>
      <xdr:rowOff>112565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650916"/>
          <a:ext cx="838200" cy="6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118410</xdr:rowOff>
    </xdr:from>
    <xdr:to>
      <xdr:col>50</xdr:col>
      <xdr:colOff>114300</xdr:colOff>
      <xdr:row>56</xdr:row>
      <xdr:rowOff>49716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548160"/>
          <a:ext cx="8890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118410</xdr:rowOff>
    </xdr:from>
    <xdr:to>
      <xdr:col>45</xdr:col>
      <xdr:colOff>177800</xdr:colOff>
      <xdr:row>56</xdr:row>
      <xdr:rowOff>113388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548160"/>
          <a:ext cx="889000" cy="16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21753</xdr:rowOff>
    </xdr:from>
    <xdr:to>
      <xdr:col>46</xdr:col>
      <xdr:colOff>38100</xdr:colOff>
      <xdr:row>56</xdr:row>
      <xdr:rowOff>123353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62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114480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113388</xdr:rowOff>
    </xdr:from>
    <xdr:to>
      <xdr:col>41</xdr:col>
      <xdr:colOff>50800</xdr:colOff>
      <xdr:row>56</xdr:row>
      <xdr:rowOff>159969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14588"/>
          <a:ext cx="88900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150768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37985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46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61765</xdr:rowOff>
    </xdr:from>
    <xdr:to>
      <xdr:col>55</xdr:col>
      <xdr:colOff>50800</xdr:colOff>
      <xdr:row>56</xdr:row>
      <xdr:rowOff>163365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84642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51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170366</xdr:rowOff>
    </xdr:from>
    <xdr:to>
      <xdr:col>50</xdr:col>
      <xdr:colOff>165100</xdr:colOff>
      <xdr:row>56</xdr:row>
      <xdr:rowOff>100516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60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117043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37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67610</xdr:rowOff>
    </xdr:from>
    <xdr:to>
      <xdr:col>46</xdr:col>
      <xdr:colOff>38100</xdr:colOff>
      <xdr:row>55</xdr:row>
      <xdr:rowOff>169210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14287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2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62588</xdr:rowOff>
    </xdr:from>
    <xdr:to>
      <xdr:col>41</xdr:col>
      <xdr:colOff>101600</xdr:colOff>
      <xdr:row>56</xdr:row>
      <xdr:rowOff>164188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66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155315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7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109169</xdr:rowOff>
    </xdr:from>
    <xdr:to>
      <xdr:col>36</xdr:col>
      <xdr:colOff>165100</xdr:colOff>
      <xdr:row>57</xdr:row>
      <xdr:rowOff>39319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30446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34049</xdr:rowOff>
    </xdr:from>
    <xdr:to>
      <xdr:col>55</xdr:col>
      <xdr:colOff>0</xdr:colOff>
      <xdr:row>77</xdr:row>
      <xdr:rowOff>127991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35699"/>
          <a:ext cx="838200" cy="9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127763</xdr:rowOff>
    </xdr:from>
    <xdr:to>
      <xdr:col>50</xdr:col>
      <xdr:colOff>114300</xdr:colOff>
      <xdr:row>77</xdr:row>
      <xdr:rowOff>127991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2941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127763</xdr:rowOff>
    </xdr:from>
    <xdr:to>
      <xdr:col>45</xdr:col>
      <xdr:colOff>177800</xdr:colOff>
      <xdr:row>77</xdr:row>
      <xdr:rowOff>163271</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329413"/>
          <a:ext cx="889000" cy="3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101028</xdr:rowOff>
    </xdr:from>
    <xdr:to>
      <xdr:col>46</xdr:col>
      <xdr:colOff>38100</xdr:colOff>
      <xdr:row>78</xdr:row>
      <xdr:rowOff>31178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163271</xdr:rowOff>
    </xdr:from>
    <xdr:to>
      <xdr:col>41</xdr:col>
      <xdr:colOff>50800</xdr:colOff>
      <xdr:row>78</xdr:row>
      <xdr:rowOff>160528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364921"/>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115557</xdr:rowOff>
    </xdr:from>
    <xdr:to>
      <xdr:col>41</xdr:col>
      <xdr:colOff>101600</xdr:colOff>
      <xdr:row>78</xdr:row>
      <xdr:rowOff>45707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36834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156756</xdr:rowOff>
    </xdr:from>
    <xdr:to>
      <xdr:col>36</xdr:col>
      <xdr:colOff>165100</xdr:colOff>
      <xdr:row>78</xdr:row>
      <xdr:rowOff>86906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103433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154699</xdr:rowOff>
    </xdr:from>
    <xdr:to>
      <xdr:col>55</xdr:col>
      <xdr:colOff>50800</xdr:colOff>
      <xdr:row>77</xdr:row>
      <xdr:rowOff>84849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8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6126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0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77191</xdr:rowOff>
    </xdr:from>
    <xdr:to>
      <xdr:col>50</xdr:col>
      <xdr:colOff>165100</xdr:colOff>
      <xdr:row>78</xdr:row>
      <xdr:rowOff>7341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23868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0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76963</xdr:rowOff>
    </xdr:from>
    <xdr:to>
      <xdr:col>46</xdr:col>
      <xdr:colOff>38100</xdr:colOff>
      <xdr:row>78</xdr:row>
      <xdr:rowOff>7113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23640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112471</xdr:rowOff>
    </xdr:from>
    <xdr:to>
      <xdr:col>41</xdr:col>
      <xdr:colOff>101600</xdr:colOff>
      <xdr:row>78</xdr:row>
      <xdr:rowOff>42621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59148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0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109728</xdr:rowOff>
    </xdr:from>
    <xdr:to>
      <xdr:col>36</xdr:col>
      <xdr:colOff>165100</xdr:colOff>
      <xdr:row>79</xdr:row>
      <xdr:rowOff>39878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4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31005</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57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111125</xdr:rowOff>
    </xdr:from>
    <xdr:to>
      <xdr:col>55</xdr:col>
      <xdr:colOff>0</xdr:colOff>
      <xdr:row>98</xdr:row>
      <xdr:rowOff>584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741775"/>
          <a:ext cx="838200" cy="6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8255</xdr:rowOff>
    </xdr:from>
    <xdr:to>
      <xdr:col>50</xdr:col>
      <xdr:colOff>114300</xdr:colOff>
      <xdr:row>97</xdr:row>
      <xdr:rowOff>111125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6745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8255</xdr:rowOff>
    </xdr:from>
    <xdr:to>
      <xdr:col>45</xdr:col>
      <xdr:colOff>177800</xdr:colOff>
      <xdr:row>96</xdr:row>
      <xdr:rowOff>114312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67455"/>
          <a:ext cx="889000" cy="10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43002</xdr:rowOff>
    </xdr:from>
    <xdr:to>
      <xdr:col>46</xdr:col>
      <xdr:colOff>38100</xdr:colOff>
      <xdr:row>96</xdr:row>
      <xdr:rowOff>144602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135729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156159</xdr:rowOff>
    </xdr:from>
    <xdr:to>
      <xdr:col>41</xdr:col>
      <xdr:colOff>50800</xdr:colOff>
      <xdr:row>96</xdr:row>
      <xdr:rowOff>114312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443909"/>
          <a:ext cx="889000" cy="1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65532</xdr:rowOff>
    </xdr:from>
    <xdr:to>
      <xdr:col>41</xdr:col>
      <xdr:colOff>101600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158259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123737</xdr:rowOff>
    </xdr:from>
    <xdr:to>
      <xdr:col>36</xdr:col>
      <xdr:colOff>165100</xdr:colOff>
      <xdr:row>97</xdr:row>
      <xdr:rowOff>53887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45014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121234</xdr:rowOff>
    </xdr:from>
    <xdr:to>
      <xdr:col>55</xdr:col>
      <xdr:colOff>50800</xdr:colOff>
      <xdr:row>98</xdr:row>
      <xdr:rowOff>51384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99661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60325</xdr:rowOff>
    </xdr:from>
    <xdr:to>
      <xdr:col>50</xdr:col>
      <xdr:colOff>165100</xdr:colOff>
      <xdr:row>97</xdr:row>
      <xdr:rowOff>161925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153052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128905</xdr:rowOff>
    </xdr:from>
    <xdr:to>
      <xdr:col>46</xdr:col>
      <xdr:colOff>38100</xdr:colOff>
      <xdr:row>96</xdr:row>
      <xdr:rowOff>59055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75582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63512</xdr:rowOff>
    </xdr:from>
    <xdr:to>
      <xdr:col>41</xdr:col>
      <xdr:colOff>101600</xdr:colOff>
      <xdr:row>96</xdr:row>
      <xdr:rowOff>165112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10189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2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105359</xdr:rowOff>
    </xdr:from>
    <xdr:to>
      <xdr:col>36</xdr:col>
      <xdr:colOff>165100</xdr:colOff>
      <xdr:row>96</xdr:row>
      <xdr:rowOff>35509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3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52036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63480</xdr:rowOff>
    </xdr:from>
    <xdr:to>
      <xdr:col>76</xdr:col>
      <xdr:colOff>165100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107540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147802</xdr:rowOff>
    </xdr:from>
    <xdr:to>
      <xdr:col>85</xdr:col>
      <xdr:colOff>127000</xdr:colOff>
      <xdr:row>76</xdr:row>
      <xdr:rowOff>158038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8002"/>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158038</xdr:rowOff>
    </xdr:from>
    <xdr:to>
      <xdr:col>81</xdr:col>
      <xdr:colOff>50800</xdr:colOff>
      <xdr:row>77</xdr:row>
      <xdr:rowOff>16357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88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16357</xdr:rowOff>
    </xdr:from>
    <xdr:to>
      <xdr:col>76</xdr:col>
      <xdr:colOff>114300</xdr:colOff>
      <xdr:row>77</xdr:row>
      <xdr:rowOff>51766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218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3747</xdr:rowOff>
    </xdr:from>
    <xdr:to>
      <xdr:col>76</xdr:col>
      <xdr:colOff>165100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51766</xdr:rowOff>
    </xdr:from>
    <xdr:to>
      <xdr:col>71</xdr:col>
      <xdr:colOff>177800</xdr:colOff>
      <xdr:row>77</xdr:row>
      <xdr:rowOff>63055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253416"/>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97002</xdr:rowOff>
    </xdr:from>
    <xdr:to>
      <xdr:col>85</xdr:col>
      <xdr:colOff>177800</xdr:colOff>
      <xdr:row>77</xdr:row>
      <xdr:rowOff>27152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75429</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107238</xdr:rowOff>
    </xdr:from>
    <xdr:to>
      <xdr:col>81</xdr:col>
      <xdr:colOff>101600</xdr:colOff>
      <xdr:row>77</xdr:row>
      <xdr:rowOff>37388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28515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3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137007</xdr:rowOff>
    </xdr:from>
    <xdr:to>
      <xdr:col>76</xdr:col>
      <xdr:colOff>165100</xdr:colOff>
      <xdr:row>77</xdr:row>
      <xdr:rowOff>67157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58284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5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966</xdr:rowOff>
    </xdr:from>
    <xdr:to>
      <xdr:col>72</xdr:col>
      <xdr:colOff>38100</xdr:colOff>
      <xdr:row>77</xdr:row>
      <xdr:rowOff>102566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93693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12255</xdr:rowOff>
    </xdr:from>
    <xdr:to>
      <xdr:col>67</xdr:col>
      <xdr:colOff>101600</xdr:colOff>
      <xdr:row>77</xdr:row>
      <xdr:rowOff>113855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2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104982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30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69952</xdr:rowOff>
    </xdr:from>
    <xdr:to>
      <xdr:col>85</xdr:col>
      <xdr:colOff>127000</xdr:colOff>
      <xdr:row>97</xdr:row>
      <xdr:rowOff>75781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00602"/>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69952</xdr:rowOff>
    </xdr:from>
    <xdr:to>
      <xdr:col>81</xdr:col>
      <xdr:colOff>50800</xdr:colOff>
      <xdr:row>98</xdr:row>
      <xdr:rowOff>137325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00602"/>
          <a:ext cx="889000" cy="2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108458</xdr:rowOff>
    </xdr:from>
    <xdr:to>
      <xdr:col>76</xdr:col>
      <xdr:colOff>114300</xdr:colOff>
      <xdr:row>98</xdr:row>
      <xdr:rowOff>137325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0558"/>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18898</xdr:rowOff>
    </xdr:from>
    <xdr:to>
      <xdr:col>71</xdr:col>
      <xdr:colOff>177800</xdr:colOff>
      <xdr:row>98</xdr:row>
      <xdr:rowOff>108458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20998"/>
          <a:ext cx="889000" cy="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24981</xdr:rowOff>
    </xdr:from>
    <xdr:to>
      <xdr:col>85</xdr:col>
      <xdr:colOff>177800</xdr:colOff>
      <xdr:row>97</xdr:row>
      <xdr:rowOff>126581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47858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0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19152</xdr:rowOff>
    </xdr:from>
    <xdr:to>
      <xdr:col>81</xdr:col>
      <xdr:colOff>101600</xdr:colOff>
      <xdr:row>97</xdr:row>
      <xdr:rowOff>120752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137279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86525</xdr:rowOff>
    </xdr:from>
    <xdr:to>
      <xdr:col>76</xdr:col>
      <xdr:colOff>165100</xdr:colOff>
      <xdr:row>99</xdr:row>
      <xdr:rowOff>16675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7802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57658</xdr:rowOff>
    </xdr:from>
    <xdr:to>
      <xdr:col>72</xdr:col>
      <xdr:colOff>38100</xdr:colOff>
      <xdr:row>98</xdr:row>
      <xdr:rowOff>159258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150385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139548</xdr:rowOff>
    </xdr:from>
    <xdr:to>
      <xdr:col>67</xdr:col>
      <xdr:colOff>101600</xdr:colOff>
      <xdr:row>98</xdr:row>
      <xdr:rowOff>69698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86225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61468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47868"/>
          <a:ext cx="1269"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8145</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61468</xdr:rowOff>
    </xdr:from>
    <xdr:to>
      <xdr:col>116</xdr:col>
      <xdr:colOff>152400</xdr:colOff>
      <xdr:row>32</xdr:row>
      <xdr:rowOff>61468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4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58293</xdr:rowOff>
    </xdr:from>
    <xdr:to>
      <xdr:col>116</xdr:col>
      <xdr:colOff>63500</xdr:colOff>
      <xdr:row>37</xdr:row>
      <xdr:rowOff>156210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30493"/>
          <a:ext cx="8382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98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4699</xdr:rowOff>
    </xdr:from>
    <xdr:to>
      <xdr:col>116</xdr:col>
      <xdr:colOff>114300</xdr:colOff>
      <xdr:row>38</xdr:row>
      <xdr:rowOff>106299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29972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99860"/>
          <a:ext cx="8890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83837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72517</xdr:rowOff>
    </xdr:from>
    <xdr:to>
      <xdr:col>107</xdr:col>
      <xdr:colOff>50800</xdr:colOff>
      <xdr:row>38</xdr:row>
      <xdr:rowOff>29972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216017"/>
          <a:ext cx="889000" cy="13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41910</xdr:rowOff>
    </xdr:from>
    <xdr:to>
      <xdr:col>107</xdr:col>
      <xdr:colOff>101600</xdr:colOff>
      <xdr:row>36</xdr:row>
      <xdr:rowOff>143510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160037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72517</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216017"/>
          <a:ext cx="889000" cy="151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163449</xdr:rowOff>
    </xdr:from>
    <xdr:to>
      <xdr:col>102</xdr:col>
      <xdr:colOff>165100</xdr:colOff>
      <xdr:row>37</xdr:row>
      <xdr:rowOff>93599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84726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14859</xdr:rowOff>
    </xdr:from>
    <xdr:to>
      <xdr:col>98</xdr:col>
      <xdr:colOff>38100</xdr:colOff>
      <xdr:row>37</xdr:row>
      <xdr:rowOff>116459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3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132986</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3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7493</xdr:rowOff>
    </xdr:from>
    <xdr:to>
      <xdr:col>116</xdr:col>
      <xdr:colOff>114300</xdr:colOff>
      <xdr:row>36</xdr:row>
      <xdr:rowOff>109093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7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30370</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3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52087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150622</xdr:rowOff>
    </xdr:from>
    <xdr:to>
      <xdr:col>107</xdr:col>
      <xdr:colOff>101600</xdr:colOff>
      <xdr:row>38</xdr:row>
      <xdr:rowOff>80772</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71899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21717</xdr:rowOff>
    </xdr:from>
    <xdr:to>
      <xdr:col>102</xdr:col>
      <xdr:colOff>165100</xdr:colOff>
      <xdr:row>30</xdr:row>
      <xdr:rowOff>123317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16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139844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278111" y="494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156997</xdr:rowOff>
    </xdr:from>
    <xdr:to>
      <xdr:col>116</xdr:col>
      <xdr:colOff>63500</xdr:colOff>
      <xdr:row>58</xdr:row>
      <xdr:rowOff>157073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0109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157073</xdr:rowOff>
    </xdr:from>
    <xdr:to>
      <xdr:col>111</xdr:col>
      <xdr:colOff>177800</xdr:colOff>
      <xdr:row>58</xdr:row>
      <xdr:rowOff>157188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117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157188</xdr:rowOff>
    </xdr:from>
    <xdr:to>
      <xdr:col>107</xdr:col>
      <xdr:colOff>50800</xdr:colOff>
      <xdr:row>58</xdr:row>
      <xdr:rowOff>157188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01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156883</xdr:rowOff>
    </xdr:from>
    <xdr:to>
      <xdr:col>102</xdr:col>
      <xdr:colOff>114300</xdr:colOff>
      <xdr:row>58</xdr:row>
      <xdr:rowOff>157188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098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106197</xdr:rowOff>
    </xdr:from>
    <xdr:to>
      <xdr:col>116</xdr:col>
      <xdr:colOff>114300</xdr:colOff>
      <xdr:row>59</xdr:row>
      <xdr:rowOff>36347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106273</xdr:rowOff>
    </xdr:from>
    <xdr:to>
      <xdr:col>112</xdr:col>
      <xdr:colOff>38100</xdr:colOff>
      <xdr:row>59</xdr:row>
      <xdr:rowOff>36423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27550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106388</xdr:rowOff>
    </xdr:from>
    <xdr:to>
      <xdr:col>107</xdr:col>
      <xdr:colOff>101600</xdr:colOff>
      <xdr:row>59</xdr:row>
      <xdr:rowOff>36538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27665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106388</xdr:rowOff>
    </xdr:from>
    <xdr:to>
      <xdr:col>102</xdr:col>
      <xdr:colOff>165100</xdr:colOff>
      <xdr:row>59</xdr:row>
      <xdr:rowOff>36538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27665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106083</xdr:rowOff>
    </xdr:from>
    <xdr:to>
      <xdr:col>98</xdr:col>
      <xdr:colOff>38100</xdr:colOff>
      <xdr:row>59</xdr:row>
      <xdr:rowOff>36233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27360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59004</xdr:rowOff>
    </xdr:from>
    <xdr:to>
      <xdr:col>116</xdr:col>
      <xdr:colOff>63500</xdr:colOff>
      <xdr:row>77</xdr:row>
      <xdr:rowOff>110995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60654"/>
          <a:ext cx="8382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95776</xdr:rowOff>
    </xdr:from>
    <xdr:to>
      <xdr:col>111</xdr:col>
      <xdr:colOff>177800</xdr:colOff>
      <xdr:row>77</xdr:row>
      <xdr:rowOff>110995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97426"/>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87154</xdr:rowOff>
    </xdr:from>
    <xdr:to>
      <xdr:col>107</xdr:col>
      <xdr:colOff>50800</xdr:colOff>
      <xdr:row>77</xdr:row>
      <xdr:rowOff>95776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288804"/>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79136</xdr:rowOff>
    </xdr:from>
    <xdr:to>
      <xdr:col>107</xdr:col>
      <xdr:colOff>101600</xdr:colOff>
      <xdr:row>77</xdr:row>
      <xdr:rowOff>9286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25812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32095</xdr:rowOff>
    </xdr:from>
    <xdr:to>
      <xdr:col>102</xdr:col>
      <xdr:colOff>114300</xdr:colOff>
      <xdr:row>77</xdr:row>
      <xdr:rowOff>87154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90845"/>
          <a:ext cx="889000" cy="39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63101</xdr:rowOff>
    </xdr:from>
    <xdr:to>
      <xdr:col>102</xdr:col>
      <xdr:colOff>165100</xdr:colOff>
      <xdr:row>75</xdr:row>
      <xdr:rowOff>164700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9778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20091</xdr:rowOff>
    </xdr:from>
    <xdr:to>
      <xdr:col>98</xdr:col>
      <xdr:colOff>38100</xdr:colOff>
      <xdr:row>75</xdr:row>
      <xdr:rowOff>121691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112819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8204</xdr:rowOff>
    </xdr:from>
    <xdr:to>
      <xdr:col>116</xdr:col>
      <xdr:colOff>114300</xdr:colOff>
      <xdr:row>77</xdr:row>
      <xdr:rowOff>109804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158081</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8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60195</xdr:rowOff>
    </xdr:from>
    <xdr:to>
      <xdr:col>112</xdr:col>
      <xdr:colOff>38100</xdr:colOff>
      <xdr:row>77</xdr:row>
      <xdr:rowOff>161795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152922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44976</xdr:rowOff>
    </xdr:from>
    <xdr:to>
      <xdr:col>107</xdr:col>
      <xdr:colOff>101600</xdr:colOff>
      <xdr:row>77</xdr:row>
      <xdr:rowOff>146576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4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137703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36354</xdr:rowOff>
    </xdr:from>
    <xdr:to>
      <xdr:col>102</xdr:col>
      <xdr:colOff>165100</xdr:colOff>
      <xdr:row>77</xdr:row>
      <xdr:rowOff>137954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152745</xdr:rowOff>
    </xdr:from>
    <xdr:to>
      <xdr:col>98</xdr:col>
      <xdr:colOff>38100</xdr:colOff>
      <xdr:row>75</xdr:row>
      <xdr:rowOff>82895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99422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1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442,749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の主な要因は補助費等と普通建設事業費で、補助費等は新型コロナウイルス感染症対策関連経費の減少等により、住民一人当たり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6,371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円の減少となった。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介護施設等整備事業費補助金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の減少等により、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本市の住民一人当たりのコストは、全体的に類似団体内平均値より低い、あるいは同水準となっているが、物件費と普通建設事業費は類似団体内平均値より高い値となっている。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本市が合併団体であり、保育園や学校、児童館などの施設数が多く、施設管理経費が大きいことが主な要因であり、今後は公共施設等総合管理計画及び公共施設個別施設計画に基づき、中長期的な視点で公共施設の整備・統廃合を進め、財政負担の軽減・平準化を図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費については、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40487</xdr:rowOff>
    </xdr:from>
    <xdr:to>
      <xdr:col>24</xdr:col>
      <xdr:colOff>63500</xdr:colOff>
      <xdr:row>35</xdr:row>
      <xdr:rowOff>105867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41237"/>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89865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41237"/>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147015</xdr:rowOff>
    </xdr:from>
    <xdr:to>
      <xdr:col>15</xdr:col>
      <xdr:colOff>50800</xdr:colOff>
      <xdr:row>35</xdr:row>
      <xdr:rowOff>89865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763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147015</xdr:rowOff>
    </xdr:from>
    <xdr:to>
      <xdr:col>10</xdr:col>
      <xdr:colOff>114300</xdr:colOff>
      <xdr:row>34</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7631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55067</xdr:rowOff>
    </xdr:from>
    <xdr:to>
      <xdr:col>24</xdr:col>
      <xdr:colOff>114300</xdr:colOff>
      <xdr:row>35</xdr:row>
      <xdr:rowOff>156667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33494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161137</xdr:rowOff>
    </xdr:from>
    <xdr:to>
      <xdr:col>20</xdr:col>
      <xdr:colOff>38100</xdr:colOff>
      <xdr:row>35</xdr:row>
      <xdr:rowOff>91287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107814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39065</xdr:rowOff>
    </xdr:from>
    <xdr:to>
      <xdr:col>15</xdr:col>
      <xdr:colOff>101600</xdr:colOff>
      <xdr:row>35</xdr:row>
      <xdr:rowOff>140665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157192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1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96215</xdr:rowOff>
    </xdr:from>
    <xdr:to>
      <xdr:col>10</xdr:col>
      <xdr:colOff>165100</xdr:colOff>
      <xdr:row>35</xdr:row>
      <xdr:rowOff>26365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42892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0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109474</xdr:rowOff>
    </xdr:from>
    <xdr:to>
      <xdr:col>6</xdr:col>
      <xdr:colOff>38100</xdr:colOff>
      <xdr:row>35</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56151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11745</xdr:rowOff>
    </xdr:from>
    <xdr:to>
      <xdr:col>24</xdr:col>
      <xdr:colOff>63500</xdr:colOff>
      <xdr:row>57</xdr:row>
      <xdr:rowOff>84006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84395"/>
          <a:ext cx="8382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50943</xdr:rowOff>
    </xdr:from>
    <xdr:to>
      <xdr:col>19</xdr:col>
      <xdr:colOff>177800</xdr:colOff>
      <xdr:row>57</xdr:row>
      <xdr:rowOff>84006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37793"/>
          <a:ext cx="889000" cy="71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50943</xdr:rowOff>
    </xdr:from>
    <xdr:to>
      <xdr:col>15</xdr:col>
      <xdr:colOff>50800</xdr:colOff>
      <xdr:row>57</xdr:row>
      <xdr:rowOff>143701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37793"/>
          <a:ext cx="889000" cy="7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90637</xdr:rowOff>
    </xdr:from>
    <xdr:to>
      <xdr:col>15</xdr:col>
      <xdr:colOff>101600</xdr:colOff>
      <xdr:row>52</xdr:row>
      <xdr:rowOff>20787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37314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61626</xdr:rowOff>
    </xdr:from>
    <xdr:to>
      <xdr:col>10</xdr:col>
      <xdr:colOff>114300</xdr:colOff>
      <xdr:row>57</xdr:row>
      <xdr:rowOff>143701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34276"/>
          <a:ext cx="889000" cy="8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40254</xdr:rowOff>
    </xdr:from>
    <xdr:to>
      <xdr:col>10</xdr:col>
      <xdr:colOff>165100</xdr:colOff>
      <xdr:row>56</xdr:row>
      <xdr:rowOff>141854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158381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50907</xdr:rowOff>
    </xdr:from>
    <xdr:to>
      <xdr:col>6</xdr:col>
      <xdr:colOff>38100</xdr:colOff>
      <xdr:row>56</xdr:row>
      <xdr:rowOff>152507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169034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132395</xdr:rowOff>
    </xdr:from>
    <xdr:to>
      <xdr:col>24</xdr:col>
      <xdr:colOff>114300</xdr:colOff>
      <xdr:row>57</xdr:row>
      <xdr:rowOff>62545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110822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33206</xdr:rowOff>
    </xdr:from>
    <xdr:to>
      <xdr:col>20</xdr:col>
      <xdr:colOff>38100</xdr:colOff>
      <xdr:row>57</xdr:row>
      <xdr:rowOff>134806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125933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143</xdr:rowOff>
    </xdr:from>
    <xdr:to>
      <xdr:col>15</xdr:col>
      <xdr:colOff>101600</xdr:colOff>
      <xdr:row>53</xdr:row>
      <xdr:rowOff>101743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92870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7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92901</xdr:rowOff>
    </xdr:from>
    <xdr:to>
      <xdr:col>10</xdr:col>
      <xdr:colOff>165100</xdr:colOff>
      <xdr:row>58</xdr:row>
      <xdr:rowOff>23051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10826</xdr:rowOff>
    </xdr:from>
    <xdr:to>
      <xdr:col>6</xdr:col>
      <xdr:colOff>38100</xdr:colOff>
      <xdr:row>57</xdr:row>
      <xdr:rowOff>112426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103553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69200</xdr:rowOff>
    </xdr:from>
    <xdr:to>
      <xdr:col>24</xdr:col>
      <xdr:colOff>63500</xdr:colOff>
      <xdr:row>75</xdr:row>
      <xdr:rowOff>166171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7950"/>
          <a:ext cx="838200" cy="9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69200</xdr:rowOff>
    </xdr:from>
    <xdr:to>
      <xdr:col>19</xdr:col>
      <xdr:colOff>177800</xdr:colOff>
      <xdr:row>76</xdr:row>
      <xdr:rowOff>163390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7950"/>
          <a:ext cx="889000" cy="26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163390</xdr:rowOff>
    </xdr:from>
    <xdr:to>
      <xdr:col>15</xdr:col>
      <xdr:colOff>50800</xdr:colOff>
      <xdr:row>77</xdr:row>
      <xdr:rowOff>1214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3590"/>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124279</xdr:rowOff>
    </xdr:from>
    <xdr:to>
      <xdr:col>15</xdr:col>
      <xdr:colOff>101600</xdr:colOff>
      <xdr:row>77</xdr:row>
      <xdr:rowOff>54429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1214</xdr:rowOff>
    </xdr:from>
    <xdr:to>
      <xdr:col>10</xdr:col>
      <xdr:colOff>114300</xdr:colOff>
      <xdr:row>77</xdr:row>
      <xdr:rowOff>98225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2864"/>
          <a:ext cx="889000" cy="9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165222</xdr:rowOff>
    </xdr:from>
    <xdr:to>
      <xdr:col>10</xdr:col>
      <xdr:colOff>165100</xdr:colOff>
      <xdr:row>77</xdr:row>
      <xdr:rowOff>95372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86499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8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36337</xdr:rowOff>
    </xdr:from>
    <xdr:to>
      <xdr:col>6</xdr:col>
      <xdr:colOff>38100</xdr:colOff>
      <xdr:row>77</xdr:row>
      <xdr:rowOff>137937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154464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115372</xdr:rowOff>
    </xdr:from>
    <xdr:to>
      <xdr:col>24</xdr:col>
      <xdr:colOff>114300</xdr:colOff>
      <xdr:row>76</xdr:row>
      <xdr:rowOff>45523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74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93799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18400</xdr:rowOff>
    </xdr:from>
    <xdr:to>
      <xdr:col>20</xdr:col>
      <xdr:colOff>38100</xdr:colOff>
      <xdr:row>75</xdr:row>
      <xdr:rowOff>120000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111127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112590</xdr:rowOff>
    </xdr:from>
    <xdr:to>
      <xdr:col>15</xdr:col>
      <xdr:colOff>101600</xdr:colOff>
      <xdr:row>77</xdr:row>
      <xdr:rowOff>42740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59268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1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121864</xdr:rowOff>
    </xdr:from>
    <xdr:to>
      <xdr:col>10</xdr:col>
      <xdr:colOff>165100</xdr:colOff>
      <xdr:row>77</xdr:row>
      <xdr:rowOff>52014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68541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2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47425</xdr:rowOff>
    </xdr:from>
    <xdr:to>
      <xdr:col>6</xdr:col>
      <xdr:colOff>38100</xdr:colOff>
      <xdr:row>77</xdr:row>
      <xdr:rowOff>149025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140152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146155</xdr:rowOff>
    </xdr:from>
    <xdr:to>
      <xdr:col>24</xdr:col>
      <xdr:colOff>63500</xdr:colOff>
      <xdr:row>98</xdr:row>
      <xdr:rowOff>155397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48255"/>
          <a:ext cx="8382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49011</xdr:rowOff>
    </xdr:from>
    <xdr:to>
      <xdr:col>19</xdr:col>
      <xdr:colOff>177800</xdr:colOff>
      <xdr:row>98</xdr:row>
      <xdr:rowOff>146155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51111"/>
          <a:ext cx="889000" cy="9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49011</xdr:rowOff>
    </xdr:from>
    <xdr:to>
      <xdr:col>15</xdr:col>
      <xdr:colOff>50800</xdr:colOff>
      <xdr:row>99</xdr:row>
      <xdr:rowOff>428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51111"/>
          <a:ext cx="889000" cy="1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72692</xdr:rowOff>
    </xdr:from>
    <xdr:to>
      <xdr:col>15</xdr:col>
      <xdr:colOff>101600</xdr:colOff>
      <xdr:row>99</xdr:row>
      <xdr:rowOff>2842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165419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428</xdr:rowOff>
    </xdr:from>
    <xdr:to>
      <xdr:col>10</xdr:col>
      <xdr:colOff>114300</xdr:colOff>
      <xdr:row>99</xdr:row>
      <xdr:rowOff>10280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73978"/>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104597</xdr:rowOff>
    </xdr:from>
    <xdr:to>
      <xdr:col>24</xdr:col>
      <xdr:colOff>114300</xdr:colOff>
      <xdr:row>99</xdr:row>
      <xdr:rowOff>34747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83024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8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95355</xdr:rowOff>
    </xdr:from>
    <xdr:to>
      <xdr:col>20</xdr:col>
      <xdr:colOff>38100</xdr:colOff>
      <xdr:row>99</xdr:row>
      <xdr:rowOff>25505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9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16632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9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169661</xdr:rowOff>
    </xdr:from>
    <xdr:to>
      <xdr:col>15</xdr:col>
      <xdr:colOff>101600</xdr:colOff>
      <xdr:row>98</xdr:row>
      <xdr:rowOff>99811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116338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121078</xdr:rowOff>
    </xdr:from>
    <xdr:to>
      <xdr:col>10</xdr:col>
      <xdr:colOff>165100</xdr:colOff>
      <xdr:row>99</xdr:row>
      <xdr:rowOff>51228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67755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130930</xdr:rowOff>
    </xdr:from>
    <xdr:to>
      <xdr:col>6</xdr:col>
      <xdr:colOff>38100</xdr:colOff>
      <xdr:row>99</xdr:row>
      <xdr:rowOff>61080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77607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135128</xdr:rowOff>
    </xdr:from>
    <xdr:to>
      <xdr:col>55</xdr:col>
      <xdr:colOff>0</xdr:colOff>
      <xdr:row>33</xdr:row>
      <xdr:rowOff>130556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278628"/>
          <a:ext cx="8382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135128</xdr:rowOff>
    </xdr:from>
    <xdr:to>
      <xdr:col>50</xdr:col>
      <xdr:colOff>114300</xdr:colOff>
      <xdr:row>31</xdr:row>
      <xdr:rowOff>13970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2786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13970</xdr:rowOff>
    </xdr:from>
    <xdr:to>
      <xdr:col>45</xdr:col>
      <xdr:colOff>177800</xdr:colOff>
      <xdr:row>34</xdr:row>
      <xdr:rowOff>49403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5328920"/>
          <a:ext cx="889000" cy="5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37084</xdr:rowOff>
    </xdr:from>
    <xdr:to>
      <xdr:col>46</xdr:col>
      <xdr:colOff>38100</xdr:colOff>
      <xdr:row>36</xdr:row>
      <xdr:rowOff>138684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129811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143891</xdr:rowOff>
    </xdr:from>
    <xdr:to>
      <xdr:col>41</xdr:col>
      <xdr:colOff>50800</xdr:colOff>
      <xdr:row>34</xdr:row>
      <xdr:rowOff>49403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630291"/>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159766</xdr:rowOff>
    </xdr:from>
    <xdr:to>
      <xdr:col>41</xdr:col>
      <xdr:colOff>101600</xdr:colOff>
      <xdr:row>36</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81043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131191</xdr:rowOff>
    </xdr:from>
    <xdr:to>
      <xdr:col>36</xdr:col>
      <xdr:colOff>165100</xdr:colOff>
      <xdr:row>36</xdr:row>
      <xdr:rowOff>61341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52468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79756</xdr:rowOff>
    </xdr:from>
    <xdr:to>
      <xdr:col>55</xdr:col>
      <xdr:colOff>50800</xdr:colOff>
      <xdr:row>34</xdr:row>
      <xdr:rowOff>9906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102633</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58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84328</xdr:rowOff>
    </xdr:from>
    <xdr:to>
      <xdr:col>50</xdr:col>
      <xdr:colOff>165100</xdr:colOff>
      <xdr:row>31</xdr:row>
      <xdr:rowOff>14478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2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31005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0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134620</xdr:rowOff>
    </xdr:from>
    <xdr:to>
      <xdr:col>46</xdr:col>
      <xdr:colOff>38100</xdr:colOff>
      <xdr:row>31</xdr:row>
      <xdr:rowOff>64770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2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81297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0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170053</xdr:rowOff>
    </xdr:from>
    <xdr:to>
      <xdr:col>41</xdr:col>
      <xdr:colOff>101600</xdr:colOff>
      <xdr:row>34</xdr:row>
      <xdr:rowOff>100203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116730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6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93091</xdr:rowOff>
    </xdr:from>
    <xdr:to>
      <xdr:col>36</xdr:col>
      <xdr:colOff>165100</xdr:colOff>
      <xdr:row>33</xdr:row>
      <xdr:rowOff>23241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39768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164446</xdr:rowOff>
    </xdr:from>
    <xdr:to>
      <xdr:col>55</xdr:col>
      <xdr:colOff>0</xdr:colOff>
      <xdr:row>58</xdr:row>
      <xdr:rowOff>167570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08546"/>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166846</xdr:rowOff>
    </xdr:from>
    <xdr:to>
      <xdr:col>50</xdr:col>
      <xdr:colOff>114300</xdr:colOff>
      <xdr:row>58</xdr:row>
      <xdr:rowOff>167570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1094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163341</xdr:rowOff>
    </xdr:from>
    <xdr:to>
      <xdr:col>45</xdr:col>
      <xdr:colOff>177800</xdr:colOff>
      <xdr:row>58</xdr:row>
      <xdr:rowOff>166846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0744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94311</xdr:rowOff>
    </xdr:from>
    <xdr:to>
      <xdr:col>46</xdr:col>
      <xdr:colOff>38100</xdr:colOff>
      <xdr:row>58</xdr:row>
      <xdr:rowOff>24461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6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40988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138671</xdr:rowOff>
    </xdr:from>
    <xdr:to>
      <xdr:col>41</xdr:col>
      <xdr:colOff>50800</xdr:colOff>
      <xdr:row>58</xdr:row>
      <xdr:rowOff>163341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2771"/>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24871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39711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113646</xdr:rowOff>
    </xdr:from>
    <xdr:to>
      <xdr:col>55</xdr:col>
      <xdr:colOff>50800</xdr:colOff>
      <xdr:row>59</xdr:row>
      <xdr:rowOff>43796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28573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116770</xdr:rowOff>
    </xdr:from>
    <xdr:to>
      <xdr:col>50</xdr:col>
      <xdr:colOff>165100</xdr:colOff>
      <xdr:row>59</xdr:row>
      <xdr:rowOff>46920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38047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116046</xdr:rowOff>
    </xdr:from>
    <xdr:to>
      <xdr:col>46</xdr:col>
      <xdr:colOff>38100</xdr:colOff>
      <xdr:row>59</xdr:row>
      <xdr:rowOff>46196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37323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112541</xdr:rowOff>
    </xdr:from>
    <xdr:to>
      <xdr:col>41</xdr:col>
      <xdr:colOff>101600</xdr:colOff>
      <xdr:row>59</xdr:row>
      <xdr:rowOff>42691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33818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4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87871</xdr:rowOff>
    </xdr:from>
    <xdr:to>
      <xdr:col>36</xdr:col>
      <xdr:colOff>165100</xdr:colOff>
      <xdr:row>59</xdr:row>
      <xdr:rowOff>18021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9148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2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140729</xdr:rowOff>
    </xdr:from>
    <xdr:to>
      <xdr:col>55</xdr:col>
      <xdr:colOff>0</xdr:colOff>
      <xdr:row>77</xdr:row>
      <xdr:rowOff>156235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42379"/>
          <a:ext cx="838200" cy="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137033</xdr:rowOff>
    </xdr:from>
    <xdr:to>
      <xdr:col>50</xdr:col>
      <xdr:colOff>114300</xdr:colOff>
      <xdr:row>77</xdr:row>
      <xdr:rowOff>140729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67233"/>
          <a:ext cx="889000" cy="1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137033</xdr:rowOff>
    </xdr:from>
    <xdr:to>
      <xdr:col>45</xdr:col>
      <xdr:colOff>177800</xdr:colOff>
      <xdr:row>77</xdr:row>
      <xdr:rowOff>116039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67233"/>
          <a:ext cx="889000" cy="1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133058</xdr:rowOff>
    </xdr:from>
    <xdr:to>
      <xdr:col>46</xdr:col>
      <xdr:colOff>38100</xdr:colOff>
      <xdr:row>75</xdr:row>
      <xdr:rowOff>63208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79735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116039</xdr:rowOff>
    </xdr:from>
    <xdr:to>
      <xdr:col>41</xdr:col>
      <xdr:colOff>50800</xdr:colOff>
      <xdr:row>78</xdr:row>
      <xdr:rowOff>63767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17689"/>
          <a:ext cx="889000" cy="11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41960</xdr:rowOff>
    </xdr:from>
    <xdr:to>
      <xdr:col>41</xdr:col>
      <xdr:colOff>101600</xdr:colOff>
      <xdr:row>76</xdr:row>
      <xdr:rowOff>143560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160088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67145</xdr:rowOff>
    </xdr:from>
    <xdr:to>
      <xdr:col>36</xdr:col>
      <xdr:colOff>165100</xdr:colOff>
      <xdr:row>76</xdr:row>
      <xdr:rowOff>168745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105435</xdr:rowOff>
    </xdr:from>
    <xdr:to>
      <xdr:col>55</xdr:col>
      <xdr:colOff>50800</xdr:colOff>
      <xdr:row>78</xdr:row>
      <xdr:rowOff>35585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83862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89929</xdr:rowOff>
    </xdr:from>
    <xdr:to>
      <xdr:col>50</xdr:col>
      <xdr:colOff>165100</xdr:colOff>
      <xdr:row>78</xdr:row>
      <xdr:rowOff>20079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9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11206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8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86233</xdr:rowOff>
    </xdr:from>
    <xdr:to>
      <xdr:col>46</xdr:col>
      <xdr:colOff>38100</xdr:colOff>
      <xdr:row>77</xdr:row>
      <xdr:rowOff>16383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1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7510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0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65239</xdr:rowOff>
    </xdr:from>
    <xdr:to>
      <xdr:col>41</xdr:col>
      <xdr:colOff>101600</xdr:colOff>
      <xdr:row>77</xdr:row>
      <xdr:rowOff>166839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157966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5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12967</xdr:rowOff>
    </xdr:from>
    <xdr:to>
      <xdr:col>36</xdr:col>
      <xdr:colOff>165100</xdr:colOff>
      <xdr:row>78</xdr:row>
      <xdr:rowOff>114567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105694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116432</xdr:rowOff>
    </xdr:from>
    <xdr:to>
      <xdr:col>55</xdr:col>
      <xdr:colOff>0</xdr:colOff>
      <xdr:row>95</xdr:row>
      <xdr:rowOff>165221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232732"/>
          <a:ext cx="838200" cy="2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116432</xdr:rowOff>
    </xdr:from>
    <xdr:to>
      <xdr:col>50</xdr:col>
      <xdr:colOff>114300</xdr:colOff>
      <xdr:row>95</xdr:row>
      <xdr:rowOff>107483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232732"/>
          <a:ext cx="889000" cy="16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107483</xdr:rowOff>
    </xdr:from>
    <xdr:to>
      <xdr:col>45</xdr:col>
      <xdr:colOff>177800</xdr:colOff>
      <xdr:row>95</xdr:row>
      <xdr:rowOff>149743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95233"/>
          <a:ext cx="8890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157398</xdr:rowOff>
    </xdr:from>
    <xdr:to>
      <xdr:col>46</xdr:col>
      <xdr:colOff>38100</xdr:colOff>
      <xdr:row>97</xdr:row>
      <xdr:rowOff>87548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78675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149743</xdr:rowOff>
    </xdr:from>
    <xdr:to>
      <xdr:col>41</xdr:col>
      <xdr:colOff>50800</xdr:colOff>
      <xdr:row>97</xdr:row>
      <xdr:rowOff>36765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37493"/>
          <a:ext cx="889000" cy="2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170723</xdr:rowOff>
    </xdr:from>
    <xdr:to>
      <xdr:col>41</xdr:col>
      <xdr:colOff>101600</xdr:colOff>
      <xdr:row>97</xdr:row>
      <xdr:rowOff>100873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92000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6294</xdr:rowOff>
    </xdr:from>
    <xdr:to>
      <xdr:col>36</xdr:col>
      <xdr:colOff>165100</xdr:colOff>
      <xdr:row>97</xdr:row>
      <xdr:rowOff>107894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99021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114421</xdr:rowOff>
    </xdr:from>
    <xdr:to>
      <xdr:col>55</xdr:col>
      <xdr:colOff>50800</xdr:colOff>
      <xdr:row>96</xdr:row>
      <xdr:rowOff>44571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137298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5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65632</xdr:rowOff>
    </xdr:from>
    <xdr:to>
      <xdr:col>50</xdr:col>
      <xdr:colOff>165100</xdr:colOff>
      <xdr:row>94</xdr:row>
      <xdr:rowOff>167232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9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56683</xdr:rowOff>
    </xdr:from>
    <xdr:to>
      <xdr:col>46</xdr:col>
      <xdr:colOff>38100</xdr:colOff>
      <xdr:row>95</xdr:row>
      <xdr:rowOff>158283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98943</xdr:rowOff>
    </xdr:from>
    <xdr:to>
      <xdr:col>41</xdr:col>
      <xdr:colOff>101600</xdr:colOff>
      <xdr:row>96</xdr:row>
      <xdr:rowOff>29093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8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45620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6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157415</xdr:rowOff>
    </xdr:from>
    <xdr:to>
      <xdr:col>36</xdr:col>
      <xdr:colOff>165100</xdr:colOff>
      <xdr:row>97</xdr:row>
      <xdr:rowOff>87565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104092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140249</xdr:rowOff>
    </xdr:from>
    <xdr:to>
      <xdr:col>85</xdr:col>
      <xdr:colOff>127000</xdr:colOff>
      <xdr:row>37</xdr:row>
      <xdr:rowOff>144044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389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144044</xdr:rowOff>
    </xdr:from>
    <xdr:to>
      <xdr:col>81</xdr:col>
      <xdr:colOff>50800</xdr:colOff>
      <xdr:row>38</xdr:row>
      <xdr:rowOff>25263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87694"/>
          <a:ext cx="889000" cy="5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15250</xdr:rowOff>
    </xdr:from>
    <xdr:to>
      <xdr:col>76</xdr:col>
      <xdr:colOff>114300</xdr:colOff>
      <xdr:row>38</xdr:row>
      <xdr:rowOff>25263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30350"/>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114000</xdr:rowOff>
    </xdr:from>
    <xdr:to>
      <xdr:col>76</xdr:col>
      <xdr:colOff>165100</xdr:colOff>
      <xdr:row>37</xdr:row>
      <xdr:rowOff>44150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60677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15250</xdr:rowOff>
    </xdr:from>
    <xdr:to>
      <xdr:col>71</xdr:col>
      <xdr:colOff>177800</xdr:colOff>
      <xdr:row>38</xdr:row>
      <xdr:rowOff>33264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30350"/>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126253</xdr:rowOff>
    </xdr:from>
    <xdr:to>
      <xdr:col>72</xdr:col>
      <xdr:colOff>38100</xdr:colOff>
      <xdr:row>37</xdr:row>
      <xdr:rowOff>56403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72930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158349</xdr:rowOff>
    </xdr:from>
    <xdr:to>
      <xdr:col>67</xdr:col>
      <xdr:colOff>101600</xdr:colOff>
      <xdr:row>37</xdr:row>
      <xdr:rowOff>88499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89449</xdr:rowOff>
    </xdr:from>
    <xdr:to>
      <xdr:col>85</xdr:col>
      <xdr:colOff>177800</xdr:colOff>
      <xdr:row>38</xdr:row>
      <xdr:rowOff>19599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67876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93244</xdr:rowOff>
    </xdr:from>
    <xdr:to>
      <xdr:col>81</xdr:col>
      <xdr:colOff>101600</xdr:colOff>
      <xdr:row>38</xdr:row>
      <xdr:rowOff>23394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2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145913</xdr:rowOff>
    </xdr:from>
    <xdr:to>
      <xdr:col>76</xdr:col>
      <xdr:colOff>165100</xdr:colOff>
      <xdr:row>38</xdr:row>
      <xdr:rowOff>76063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67190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135900</xdr:rowOff>
    </xdr:from>
    <xdr:to>
      <xdr:col>72</xdr:col>
      <xdr:colOff>38100</xdr:colOff>
      <xdr:row>38</xdr:row>
      <xdr:rowOff>66050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57177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153914</xdr:rowOff>
    </xdr:from>
    <xdr:to>
      <xdr:col>67</xdr:col>
      <xdr:colOff>101600</xdr:colOff>
      <xdr:row>38</xdr:row>
      <xdr:rowOff>84064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75191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132137</xdr:rowOff>
    </xdr:from>
    <xdr:to>
      <xdr:col>85</xdr:col>
      <xdr:colOff>127000</xdr:colOff>
      <xdr:row>55</xdr:row>
      <xdr:rowOff>114535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90437"/>
          <a:ext cx="838200" cy="15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87712</xdr:rowOff>
    </xdr:from>
    <xdr:to>
      <xdr:col>81</xdr:col>
      <xdr:colOff>50800</xdr:colOff>
      <xdr:row>55</xdr:row>
      <xdr:rowOff>114535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346012"/>
          <a:ext cx="889000" cy="19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87712</xdr:rowOff>
    </xdr:from>
    <xdr:to>
      <xdr:col>76</xdr:col>
      <xdr:colOff>114300</xdr:colOff>
      <xdr:row>55</xdr:row>
      <xdr:rowOff>126822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346012"/>
          <a:ext cx="889000" cy="2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154298</xdr:rowOff>
    </xdr:from>
    <xdr:to>
      <xdr:col>76</xdr:col>
      <xdr:colOff>165100</xdr:colOff>
      <xdr:row>55</xdr:row>
      <xdr:rowOff>84448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75575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126822</xdr:rowOff>
    </xdr:from>
    <xdr:to>
      <xdr:col>71</xdr:col>
      <xdr:colOff>177800</xdr:colOff>
      <xdr:row>55</xdr:row>
      <xdr:rowOff>126879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56572"/>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40704</xdr:rowOff>
    </xdr:from>
    <xdr:to>
      <xdr:col>72</xdr:col>
      <xdr:colOff>38100</xdr:colOff>
      <xdr:row>55</xdr:row>
      <xdr:rowOff>142304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158831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156090</xdr:rowOff>
    </xdr:from>
    <xdr:to>
      <xdr:col>67</xdr:col>
      <xdr:colOff>101600</xdr:colOff>
      <xdr:row>56</xdr:row>
      <xdr:rowOff>86240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77367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81337</xdr:rowOff>
    </xdr:from>
    <xdr:to>
      <xdr:col>85</xdr:col>
      <xdr:colOff>177800</xdr:colOff>
      <xdr:row>55</xdr:row>
      <xdr:rowOff>11487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104214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63735</xdr:rowOff>
    </xdr:from>
    <xdr:to>
      <xdr:col>81</xdr:col>
      <xdr:colOff>101600</xdr:colOff>
      <xdr:row>55</xdr:row>
      <xdr:rowOff>165335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10412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36912</xdr:rowOff>
    </xdr:from>
    <xdr:to>
      <xdr:col>76</xdr:col>
      <xdr:colOff>165100</xdr:colOff>
      <xdr:row>54</xdr:row>
      <xdr:rowOff>138512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2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155039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0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76022</xdr:rowOff>
    </xdr:from>
    <xdr:to>
      <xdr:col>72</xdr:col>
      <xdr:colOff>38100</xdr:colOff>
      <xdr:row>56</xdr:row>
      <xdr:rowOff>6172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168749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5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76079</xdr:rowOff>
    </xdr:from>
    <xdr:to>
      <xdr:col>67</xdr:col>
      <xdr:colOff>101600</xdr:colOff>
      <xdr:row>56</xdr:row>
      <xdr:rowOff>6229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22756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63067</xdr:rowOff>
    </xdr:from>
    <xdr:to>
      <xdr:col>76</xdr:col>
      <xdr:colOff>165100</xdr:colOff>
      <xdr:row>77</xdr:row>
      <xdr:rowOff>164667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107495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3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147802</xdr:rowOff>
    </xdr:from>
    <xdr:to>
      <xdr:col>85</xdr:col>
      <xdr:colOff>127000</xdr:colOff>
      <xdr:row>96</xdr:row>
      <xdr:rowOff>158038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7002"/>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158038</xdr:rowOff>
    </xdr:from>
    <xdr:to>
      <xdr:col>81</xdr:col>
      <xdr:colOff>50800</xdr:colOff>
      <xdr:row>97</xdr:row>
      <xdr:rowOff>16357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17238"/>
          <a:ext cx="889000" cy="2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16357</xdr:rowOff>
    </xdr:from>
    <xdr:to>
      <xdr:col>76</xdr:col>
      <xdr:colOff>114300</xdr:colOff>
      <xdr:row>97</xdr:row>
      <xdr:rowOff>51766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7007"/>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3733</xdr:rowOff>
    </xdr:from>
    <xdr:to>
      <xdr:col>76</xdr:col>
      <xdr:colOff>165100</xdr:colOff>
      <xdr:row>96</xdr:row>
      <xdr:rowOff>105333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121860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51766</xdr:rowOff>
    </xdr:from>
    <xdr:to>
      <xdr:col>71</xdr:col>
      <xdr:colOff>177800</xdr:colOff>
      <xdr:row>97</xdr:row>
      <xdr:rowOff>63055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82416"/>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113580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105960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97002</xdr:rowOff>
    </xdr:from>
    <xdr:to>
      <xdr:col>85</xdr:col>
      <xdr:colOff>177800</xdr:colOff>
      <xdr:row>97</xdr:row>
      <xdr:rowOff>27152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75429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107238</xdr:rowOff>
    </xdr:from>
    <xdr:to>
      <xdr:col>81</xdr:col>
      <xdr:colOff>101600</xdr:colOff>
      <xdr:row>97</xdr:row>
      <xdr:rowOff>37388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28515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137007</xdr:rowOff>
    </xdr:from>
    <xdr:to>
      <xdr:col>76</xdr:col>
      <xdr:colOff>165100</xdr:colOff>
      <xdr:row>97</xdr:row>
      <xdr:rowOff>67157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58284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966</xdr:rowOff>
    </xdr:from>
    <xdr:to>
      <xdr:col>72</xdr:col>
      <xdr:colOff>38100</xdr:colOff>
      <xdr:row>97</xdr:row>
      <xdr:rowOff>102566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3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93693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2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12255</xdr:rowOff>
    </xdr:from>
    <xdr:to>
      <xdr:col>67</xdr:col>
      <xdr:colOff>101600</xdr:colOff>
      <xdr:row>97</xdr:row>
      <xdr:rowOff>113855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104982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109474</xdr:rowOff>
    </xdr:from>
    <xdr:to>
      <xdr:col>107</xdr:col>
      <xdr:colOff>101600</xdr:colOff>
      <xdr:row>39</xdr:row>
      <xdr:rowOff>39624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56151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99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97282</xdr:rowOff>
    </xdr:from>
    <xdr:to>
      <xdr:col>102</xdr:col>
      <xdr:colOff>165100</xdr:colOff>
      <xdr:row>39</xdr:row>
      <xdr:rowOff>27432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43959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97282</xdr:rowOff>
    </xdr:from>
    <xdr:to>
      <xdr:col>98</xdr:col>
      <xdr:colOff>38100</xdr:colOff>
      <xdr:row>39</xdr:row>
      <xdr:rowOff>27432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1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43959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8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442,749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円であり、前年度より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減少の主な要因は民生費で、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臨時特別給付金にかかる経費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12,726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本市の住民一人当たりのコストは、全体的に類似団体内平均値より低い、あるいは同水準となっているが、土木費については、都市計画施設基金への積立や鉄道高架整備等にかかる事業の実施を主な要因として大きく増加しており、類似団体内平均値を大幅に上回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大規模な都市計画事業を継続して行っていくため、類似団体平均値より高い水準で推移することが見込まれるが、必要な分野に対して適正な投資を行い、全体として適正な住民一人当たりのコストとなる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年度によって増減はあるものの、一定規模で推移し、弾力性のある財政運営がなされている。なお、財政調整基金は概ね自然災害発生時等に必要と見込まれる額を基準とした一定規模の残高を維持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標準財政規模に対する実質収支額の割合（実質収支比率）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年度によって増減はあるものの、概ね同程度の数値で推移しており、財政運営の健全性は維持されているものと考えられる。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連結実質赤字比率は、全会計において黒字となった。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また、令和元年度に下水道事業を法適化し企業会計へ移行した影響により、全体の黒字額も大きく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今後も、各会計の動向を注視し、健全な財政運営を行うように努める。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一般会計の元利償還金及び下水道事業会計の元利償還金に対する繰出金の増加</a:t>
          </a:r>
          <a:r>
            <a:rPr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実質公債費比率の分子は増加となった。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下水道事業をはじめとする都市計画事業や公共施設等適正管理計画に基づく大規模改修事業等の実施により、元利償還金はしばらくの間、高水準で推移するとともに、下水道事業債元利償還金に対する一般会計負担は年々増加する見込みであり、実質公債費比率の推移に注視しつつ、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愛知県清須市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将来負担額は依然として増加しているものの、充当可能財源等も大幅に増加し、将来負担額を上回ったため、将来負担比率の分子は減少となった。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下水道事業をはじめとする都市計画事業の実施等により将来負担額の増加が見込まれるため、将来負担比率の推移に注視しつつ、事業の進捗を考慮して基金への積み立てを行うなど、起債に大きく頼ることのない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愛知県清須市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財政調整基金の残高は減少したものの、減債基金及び特定目的基金の残高が増加し、全体で＋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特定目的基金は、今後の事業進捗を考慮し、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基金をはじめとする各基金へ積み立てを行ったことにより、残高が増加した。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適正な基金管理に努めるとともに、後年度における事業について積み立て、取り崩しを行う。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庁舎の整備に必要な経費に充てるための積立金。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都市計画施設の整備に係る経費に充てるための積立金。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義務教育施設の整備に係る経費に充てるための積立金。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環境衛生施設等の整備に係る負担金に充てるための積立金。</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子ども育み施設基金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子どもたちが健やかに生まれ育つ環境づくりの推進に充てるための積立金。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庁舎の整備等の事業に充当するため、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都市計画施設基金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当該年度の事業に充当するため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百万円を取り崩し、今後の事業進捗を考慮して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子ども育み施設基金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今後の事業進捗を考慮して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今後の事業進捗を考慮して必要な基金に積み立てを行う。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財政調整基金は、当該年度の財源不足額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本市は平成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年度の東海豪雨の際に甚大な被害を被っており、その災害復旧費が約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億円であったことから、その後の人口増なども考慮し、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億円程度を目安に災害等の不測の事態に備えて積み立てを行う。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減債基金は、当該年度の公債費に充当するため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百万円を取り崩し、後年度の臨時財政対策債等の償還に備え、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は近年増加が続いており、しばらくの間高水準で推移することが見込まれており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、基金を取り崩して実質的に償還に充てることにより、財政負担の軽減を図る。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D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D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D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有形固定資産減価償却率は、対前年度比</a:t>
          </a:r>
          <a:r>
            <a:rPr kumimoji="1" lang="en-US" altLang="ja-JP" sz="1100">
              <a:latin typeface="ＭＳ ゴシック" panose="020B0609070205080204" pitchFamily="49" charset="-128"/>
              <a:ea typeface="ＭＳ ゴシック" panose="020B0609070205080204" pitchFamily="49" charset="-128"/>
            </a:rPr>
            <a:t>0.6</a:t>
          </a:r>
          <a:r>
            <a:rPr kumimoji="1" lang="ja-JP" altLang="en-US" sz="1100">
              <a:latin typeface="ＭＳ ゴシック" panose="020B0609070205080204" pitchFamily="49" charset="-128"/>
              <a:ea typeface="ＭＳ ゴシック" panose="020B0609070205080204" pitchFamily="49" charset="-128"/>
            </a:rPr>
            <a:t>ポイント減少し、類似団体内平均値と比較しても低い水準となっている。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経年の推移を見ても、ほぼ横ばいで推移しており、その主な要因は、学校施設の長寿命化や橋梁の耐震補強などの整備を計画的に進めてきたことによるものである。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「清須市公共施設等総合管理計画」や「清須市公共施設個別施設計画」などに基づき、公共施設及びインフラ資産の適正な管理に努める。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7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90964</xdr:rowOff>
    </xdr:from>
    <xdr:to>
      <xdr:col>11</xdr:col>
      <xdr:colOff>187325</xdr:colOff>
      <xdr:row>31</xdr:row>
      <xdr:rowOff>21114</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58579</xdr:rowOff>
    </xdr:from>
    <xdr:to>
      <xdr:col>7</xdr:col>
      <xdr:colOff>187325</xdr:colOff>
      <xdr:row>30</xdr:row>
      <xdr:rowOff>160179</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68104</xdr:rowOff>
    </xdr:from>
    <xdr:to>
      <xdr:col>23</xdr:col>
      <xdr:colOff>136525</xdr:colOff>
      <xdr:row>29</xdr:row>
      <xdr:rowOff>169704</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8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90981</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663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84296</xdr:rowOff>
    </xdr:from>
    <xdr:to>
      <xdr:col>19</xdr:col>
      <xdr:colOff>187325</xdr:colOff>
      <xdr:row>30</xdr:row>
      <xdr:rowOff>14446</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8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118904</xdr:rowOff>
    </xdr:from>
    <xdr:to>
      <xdr:col>23</xdr:col>
      <xdr:colOff>85725</xdr:colOff>
      <xdr:row>29</xdr:row>
      <xdr:rowOff>135096</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4051300" y="5862479"/>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33020</xdr:rowOff>
    </xdr:from>
    <xdr:to>
      <xdr:col>15</xdr:col>
      <xdr:colOff>187325</xdr:colOff>
      <xdr:row>29</xdr:row>
      <xdr:rowOff>134620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83820</xdr:rowOff>
    </xdr:from>
    <xdr:to>
      <xdr:col>19</xdr:col>
      <xdr:colOff>136525</xdr:colOff>
      <xdr:row>29</xdr:row>
      <xdr:rowOff>135096</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5827395"/>
          <a:ext cx="762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60008</xdr:rowOff>
    </xdr:from>
    <xdr:to>
      <xdr:col>11</xdr:col>
      <xdr:colOff>187325</xdr:colOff>
      <xdr:row>29</xdr:row>
      <xdr:rowOff>161608</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58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83820</xdr:rowOff>
    </xdr:from>
    <xdr:to>
      <xdr:col>15</xdr:col>
      <xdr:colOff>136525</xdr:colOff>
      <xdr:row>29</xdr:row>
      <xdr:rowOff>110808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2527300" y="5827395"/>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95091</xdr:rowOff>
    </xdr:from>
    <xdr:to>
      <xdr:col>7</xdr:col>
      <xdr:colOff>187325</xdr:colOff>
      <xdr:row>30</xdr:row>
      <xdr:rowOff>25241</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8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110808</xdr:rowOff>
    </xdr:from>
    <xdr:to>
      <xdr:col>11</xdr:col>
      <xdr:colOff>136525</xdr:colOff>
      <xdr:row>29</xdr:row>
      <xdr:rowOff>145891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1765300" y="5854383"/>
          <a:ext cx="762000" cy="3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12241</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151306</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30973</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60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6685</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57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41768</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61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債務償還比率は、対前年度比</a:t>
          </a:r>
          <a:r>
            <a:rPr kumimoji="1" lang="en-US" altLang="ja-JP" sz="1100">
              <a:latin typeface="ＭＳ ゴシック" panose="020B0609070205080204" pitchFamily="49" charset="-128"/>
              <a:ea typeface="ＭＳ ゴシック" panose="020B0609070205080204" pitchFamily="49" charset="-128"/>
            </a:rPr>
            <a:t>14.1</a:t>
          </a:r>
          <a:r>
            <a:rPr kumimoji="1" lang="ja-JP" altLang="en-US" sz="1100">
              <a:latin typeface="ＭＳ ゴシック" panose="020B0609070205080204" pitchFamily="49" charset="-128"/>
              <a:ea typeface="ＭＳ ゴシック" panose="020B0609070205080204" pitchFamily="49" charset="-128"/>
            </a:rPr>
            <a:t>ポイントの増加となったものの、類似団体内平均値を下回った。</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増加の主な要因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latin typeface="ＭＳ ゴシック" panose="020B0609070205080204" pitchFamily="49" charset="-128"/>
              <a:ea typeface="ＭＳ ゴシック" panose="020B0609070205080204" pitchFamily="49" charset="-128"/>
            </a:rPr>
            <a:t>充当可能基金の増加などにより比率の分子となる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100">
              <a:latin typeface="ＭＳ ゴシック" panose="020B0609070205080204" pitchFamily="49" charset="-128"/>
              <a:ea typeface="ＭＳ ゴシック" panose="020B0609070205080204" pitchFamily="49" charset="-128"/>
            </a:rPr>
            <a:t>は減少したものの、臨時財政対策債発行可能額の大幅な減少により、比率の分母となる経常一般財源等が減少したことによるものである。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将来負担額が過度に増加しないよう、計画的な市債発行や基金積立てなどにより健全な財政運営に努める。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100330</xdr:rowOff>
    </xdr:from>
    <xdr:to>
      <xdr:col>68</xdr:col>
      <xdr:colOff>123825</xdr:colOff>
      <xdr:row>32</xdr:row>
      <xdr:rowOff>30480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106036</xdr:rowOff>
    </xdr:from>
    <xdr:to>
      <xdr:col>64</xdr:col>
      <xdr:colOff>123825</xdr:colOff>
      <xdr:row>32</xdr:row>
      <xdr:rowOff>36186</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81670</xdr:rowOff>
    </xdr:from>
    <xdr:to>
      <xdr:col>60</xdr:col>
      <xdr:colOff>123825</xdr:colOff>
      <xdr:row>32</xdr:row>
      <xdr:rowOff>11820</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25962</xdr:rowOff>
    </xdr:from>
    <xdr:to>
      <xdr:col>76</xdr:col>
      <xdr:colOff>73025</xdr:colOff>
      <xdr:row>30</xdr:row>
      <xdr:rowOff>127562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9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48839</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792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4218</xdr:rowOff>
    </xdr:from>
    <xdr:to>
      <xdr:col>72</xdr:col>
      <xdr:colOff>123825</xdr:colOff>
      <xdr:row>30</xdr:row>
      <xdr:rowOff>105818</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91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55018</xdr:rowOff>
    </xdr:from>
    <xdr:to>
      <xdr:col>76</xdr:col>
      <xdr:colOff>22225</xdr:colOff>
      <xdr:row>30</xdr:row>
      <xdr:rowOff>76762</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970043"/>
          <a:ext cx="711200" cy="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27423</xdr:rowOff>
    </xdr:from>
    <xdr:to>
      <xdr:col>68</xdr:col>
      <xdr:colOff>123825</xdr:colOff>
      <xdr:row>32</xdr:row>
      <xdr:rowOff>129023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62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55018</xdr:rowOff>
    </xdr:from>
    <xdr:to>
      <xdr:col>72</xdr:col>
      <xdr:colOff>73025</xdr:colOff>
      <xdr:row>32</xdr:row>
      <xdr:rowOff>78223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3322300" y="5970043"/>
          <a:ext cx="762000" cy="36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54374</xdr:rowOff>
    </xdr:from>
    <xdr:to>
      <xdr:col>64</xdr:col>
      <xdr:colOff>123825</xdr:colOff>
      <xdr:row>31</xdr:row>
      <xdr:rowOff>155974</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61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105174</xdr:rowOff>
    </xdr:from>
    <xdr:to>
      <xdr:col>68</xdr:col>
      <xdr:colOff>73025</xdr:colOff>
      <xdr:row>32</xdr:row>
      <xdr:rowOff>78223</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2560300" y="6191649"/>
          <a:ext cx="762000" cy="14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153615</xdr:rowOff>
    </xdr:from>
    <xdr:to>
      <xdr:col>60</xdr:col>
      <xdr:colOff>123825</xdr:colOff>
      <xdr:row>30</xdr:row>
      <xdr:rowOff>83765</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8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32965</xdr:rowOff>
    </xdr:from>
    <xdr:to>
      <xdr:col>64</xdr:col>
      <xdr:colOff>73025</xdr:colOff>
      <xdr:row>31</xdr:row>
      <xdr:rowOff>105174</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a:off x="11798300" y="5947990"/>
          <a:ext cx="762000" cy="2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47007</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27313</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628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2947</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626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96945</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601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120150</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637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1051</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9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100292</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67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38</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8081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137160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52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118110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4522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118110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50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169228</xdr:rowOff>
    </xdr:from>
    <xdr:to>
      <xdr:col>46</xdr:col>
      <xdr:colOff>38100</xdr:colOff>
      <xdr:row>39</xdr:row>
      <xdr:rowOff>99378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155016</xdr:rowOff>
    </xdr:from>
    <xdr:to>
      <xdr:col>41</xdr:col>
      <xdr:colOff>101600</xdr:colOff>
      <xdr:row>39</xdr:row>
      <xdr:rowOff>85166</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161151</xdr:rowOff>
    </xdr:from>
    <xdr:to>
      <xdr:col>36</xdr:col>
      <xdr:colOff>165100</xdr:colOff>
      <xdr:row>39</xdr:row>
      <xdr:rowOff>91301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138595</xdr:rowOff>
    </xdr:from>
    <xdr:to>
      <xdr:col>55</xdr:col>
      <xdr:colOff>50800</xdr:colOff>
      <xdr:row>41</xdr:row>
      <xdr:rowOff>68745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117022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133147</xdr:rowOff>
    </xdr:from>
    <xdr:to>
      <xdr:col>50</xdr:col>
      <xdr:colOff>165100</xdr:colOff>
      <xdr:row>41</xdr:row>
      <xdr:rowOff>63297</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12497</xdr:rowOff>
    </xdr:from>
    <xdr:to>
      <xdr:col>55</xdr:col>
      <xdr:colOff>0</xdr:colOff>
      <xdr:row>41</xdr:row>
      <xdr:rowOff>17945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9639300" y="7041947"/>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139395</xdr:rowOff>
    </xdr:from>
    <xdr:to>
      <xdr:col>46</xdr:col>
      <xdr:colOff>38100</xdr:colOff>
      <xdr:row>41</xdr:row>
      <xdr:rowOff>69545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12497</xdr:rowOff>
    </xdr:from>
    <xdr:to>
      <xdr:col>50</xdr:col>
      <xdr:colOff>114300</xdr:colOff>
      <xdr:row>41</xdr:row>
      <xdr:rowOff>18745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4194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135433</xdr:rowOff>
    </xdr:from>
    <xdr:to>
      <xdr:col>41</xdr:col>
      <xdr:colOff>101600</xdr:colOff>
      <xdr:row>41</xdr:row>
      <xdr:rowOff>65583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14783</xdr:rowOff>
    </xdr:from>
    <xdr:to>
      <xdr:col>45</xdr:col>
      <xdr:colOff>177800</xdr:colOff>
      <xdr:row>41</xdr:row>
      <xdr:rowOff>18745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4423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134900</xdr:rowOff>
    </xdr:from>
    <xdr:to>
      <xdr:col>36</xdr:col>
      <xdr:colOff>165100</xdr:colOff>
      <xdr:row>41</xdr:row>
      <xdr:rowOff>65050</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14250</xdr:rowOff>
    </xdr:from>
    <xdr:to>
      <xdr:col>41</xdr:col>
      <xdr:colOff>50800</xdr:colOff>
      <xdr:row>41</xdr:row>
      <xdr:rowOff>14783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704370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115905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101693</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107827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54424</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8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60672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9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56710</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8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56177</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148409</xdr:rowOff>
    </xdr:from>
    <xdr:to>
      <xdr:col>24</xdr:col>
      <xdr:colOff>114300</xdr:colOff>
      <xdr:row>58</xdr:row>
      <xdr:rowOff>78559</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171286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77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168003</xdr:rowOff>
    </xdr:from>
    <xdr:to>
      <xdr:col>20</xdr:col>
      <xdr:colOff>38100</xdr:colOff>
      <xdr:row>58</xdr:row>
      <xdr:rowOff>98153</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27759</xdr:rowOff>
    </xdr:from>
    <xdr:to>
      <xdr:col>24</xdr:col>
      <xdr:colOff>63500</xdr:colOff>
      <xdr:row>58</xdr:row>
      <xdr:rowOff>47353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3797300" y="997185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47353</xdr:rowOff>
    </xdr:from>
    <xdr:to>
      <xdr:col>19</xdr:col>
      <xdr:colOff>177800</xdr:colOff>
      <xdr:row>58</xdr:row>
      <xdr:rowOff>111034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99914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128815</xdr:rowOff>
    </xdr:from>
    <xdr:to>
      <xdr:col>10</xdr:col>
      <xdr:colOff>165100</xdr:colOff>
      <xdr:row>59</xdr:row>
      <xdr:rowOff>58965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111034</xdr:rowOff>
    </xdr:from>
    <xdr:to>
      <xdr:col>15</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019300" y="100551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96157</xdr:rowOff>
    </xdr:from>
    <xdr:to>
      <xdr:col>6</xdr:col>
      <xdr:colOff>38100</xdr:colOff>
      <xdr:row>59</xdr:row>
      <xdr:rowOff>26307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146957</xdr:rowOff>
    </xdr:from>
    <xdr:to>
      <xdr:col>10</xdr:col>
      <xdr:colOff>114300</xdr:colOff>
      <xdr:row>59</xdr:row>
      <xdr:rowOff>8165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114680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75492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42834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1598</xdr:rowOff>
    </xdr:from>
    <xdr:to>
      <xdr:col>55</xdr:col>
      <xdr:colOff>50800</xdr:colOff>
      <xdr:row>64</xdr:row>
      <xdr:rowOff>103198</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87975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3163</xdr:rowOff>
    </xdr:from>
    <xdr:to>
      <xdr:col>50</xdr:col>
      <xdr:colOff>165100</xdr:colOff>
      <xdr:row>64</xdr:row>
      <xdr:rowOff>104763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52398</xdr:rowOff>
    </xdr:from>
    <xdr:to>
      <xdr:col>55</xdr:col>
      <xdr:colOff>0</xdr:colOff>
      <xdr:row>64</xdr:row>
      <xdr:rowOff>53963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25198"/>
          <a:ext cx="838200" cy="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7193</xdr:rowOff>
    </xdr:from>
    <xdr:to>
      <xdr:col>46</xdr:col>
      <xdr:colOff>38100</xdr:colOff>
      <xdr:row>64</xdr:row>
      <xdr:rowOff>108793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7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53963</xdr:rowOff>
    </xdr:from>
    <xdr:to>
      <xdr:col>50</xdr:col>
      <xdr:colOff>114300</xdr:colOff>
      <xdr:row>64</xdr:row>
      <xdr:rowOff>57993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26763"/>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9241</xdr:rowOff>
    </xdr:from>
    <xdr:to>
      <xdr:col>41</xdr:col>
      <xdr:colOff>101600</xdr:colOff>
      <xdr:row>64</xdr:row>
      <xdr:rowOff>110841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57993</xdr:rowOff>
    </xdr:from>
    <xdr:to>
      <xdr:col>45</xdr:col>
      <xdr:colOff>177800</xdr:colOff>
      <xdr:row>64</xdr:row>
      <xdr:rowOff>60041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30793"/>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11047</xdr:rowOff>
    </xdr:from>
    <xdr:to>
      <xdr:col>36</xdr:col>
      <xdr:colOff>165100</xdr:colOff>
      <xdr:row>64</xdr:row>
      <xdr:rowOff>112647</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60041</xdr:rowOff>
    </xdr:from>
    <xdr:to>
      <xdr:col>41</xdr:col>
      <xdr:colOff>50800</xdr:colOff>
      <xdr:row>64</xdr:row>
      <xdr:rowOff>61847</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2841"/>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95890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6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99920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101968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103774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E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E00-000041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E00-000043010000}"/>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E00-000045010000}"/>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36212</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0000000-0008-0000-0E00-000051010000}"/>
            </a:ext>
          </a:extLst>
        </xdr:cNvPr>
        <xdr:cNvSpPr txBox="1"/>
      </xdr:nvSpPr>
      <xdr:spPr>
        <a:xfrm>
          <a:off x="16357600"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38</xdr:row>
      <xdr:rowOff>64770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5481300" y="6452235"/>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340" name="楕円 339">
          <a:extLst>
            <a:ext uri="{FF2B5EF4-FFF2-40B4-BE49-F238E27FC236}">
              <a16:creationId xmlns:a16="http://schemas.microsoft.com/office/drawing/2014/main" id="{00000000-0008-0000-0E00-000054010000}"/>
            </a:ext>
          </a:extLst>
        </xdr:cNvPr>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38</xdr:row>
      <xdr:rowOff>64770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4592300" y="636651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87630</xdr:rowOff>
    </xdr:from>
    <xdr:to>
      <xdr:col>76</xdr:col>
      <xdr:colOff>114300</xdr:colOff>
      <xdr:row>37</xdr:row>
      <xdr:rowOff>22860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3703300" y="62598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133985</xdr:rowOff>
    </xdr:from>
    <xdr:to>
      <xdr:col>67</xdr:col>
      <xdr:colOff>101600</xdr:colOff>
      <xdr:row>36</xdr:row>
      <xdr:rowOff>64135</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12763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36</xdr:row>
      <xdr:rowOff>87630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2814300" y="618553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3500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106697</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5266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90187</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4389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80662</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2611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E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E00-00007A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E00-00007C010000}"/>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E00-00007E010000}"/>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E00-00008A010000}"/>
            </a:ext>
          </a:extLst>
        </xdr:cNvPr>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93980</xdr:rowOff>
    </xdr:from>
    <xdr:to>
      <xdr:col>112</xdr:col>
      <xdr:colOff>38100</xdr:colOff>
      <xdr:row>37</xdr:row>
      <xdr:rowOff>24130</xdr:rowOff>
    </xdr:to>
    <xdr:sp macro="" textlink="">
      <xdr:nvSpPr>
        <xdr:cNvPr id="395" name="楕円 394">
          <a:extLst>
            <a:ext uri="{FF2B5EF4-FFF2-40B4-BE49-F238E27FC236}">
              <a16:creationId xmlns:a16="http://schemas.microsoft.com/office/drawing/2014/main" id="{00000000-0008-0000-0E00-00008B010000}"/>
            </a:ext>
          </a:extLst>
        </xdr:cNvPr>
        <xdr:cNvSpPr/>
      </xdr:nvSpPr>
      <xdr:spPr>
        <a:xfrm>
          <a:off x="2127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144780</xdr:rowOff>
    </xdr:from>
    <xdr:to>
      <xdr:col>116</xdr:col>
      <xdr:colOff>63500</xdr:colOff>
      <xdr:row>37</xdr:row>
      <xdr:rowOff>41910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21323300" y="6316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93980</xdr:rowOff>
    </xdr:from>
    <xdr:to>
      <xdr:col>107</xdr:col>
      <xdr:colOff>101600</xdr:colOff>
      <xdr:row>37</xdr:row>
      <xdr:rowOff>24130</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20383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144780</xdr:rowOff>
    </xdr:from>
    <xdr:to>
      <xdr:col>111</xdr:col>
      <xdr:colOff>177800</xdr:colOff>
      <xdr:row>36</xdr:row>
      <xdr:rowOff>144780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20434300" y="6316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97790</xdr:rowOff>
    </xdr:from>
    <xdr:to>
      <xdr:col>102</xdr:col>
      <xdr:colOff>165100</xdr:colOff>
      <xdr:row>37</xdr:row>
      <xdr:rowOff>27940</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9494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144780</xdr:rowOff>
    </xdr:from>
    <xdr:to>
      <xdr:col>107</xdr:col>
      <xdr:colOff>50800</xdr:colOff>
      <xdr:row>36</xdr:row>
      <xdr:rowOff>148590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9545300" y="6316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148590</xdr:rowOff>
    </xdr:from>
    <xdr:to>
      <xdr:col>102</xdr:col>
      <xdr:colOff>114300</xdr:colOff>
      <xdr:row>36</xdr:row>
      <xdr:rowOff>167640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8656300" y="6320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40657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1075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44467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9310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00000000-0008-0000-0E00-0000B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00000000-0008-0000-0E00-0000B2010000}"/>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0000000-0008-0000-0E00-0000B401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00000000-0008-0000-0E00-0000B6010000}"/>
            </a:ext>
          </a:extLst>
        </xdr:cNvPr>
        <xdr:cNvSpPr txBox="1"/>
      </xdr:nvSpPr>
      <xdr:spPr>
        <a:xfrm>
          <a:off x="16357600" y="10132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61214</xdr:rowOff>
    </xdr:from>
    <xdr:to>
      <xdr:col>85</xdr:col>
      <xdr:colOff>177800</xdr:colOff>
      <xdr:row>58</xdr:row>
      <xdr:rowOff>162814</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62687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84091</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0000000-0008-0000-0E00-0000C2010000}"/>
            </a:ext>
          </a:extLst>
        </xdr:cNvPr>
        <xdr:cNvSpPr txBox="1"/>
      </xdr:nvSpPr>
      <xdr:spPr>
        <a:xfrm>
          <a:off x="16357600" y="985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134366</xdr:rowOff>
    </xdr:from>
    <xdr:to>
      <xdr:col>81</xdr:col>
      <xdr:colOff>101600</xdr:colOff>
      <xdr:row>59</xdr:row>
      <xdr:rowOff>64516</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5430500" y="1007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59</xdr:row>
      <xdr:rowOff>13716</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5481300" y="1005611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152654</xdr:rowOff>
    </xdr:from>
    <xdr:to>
      <xdr:col>76</xdr:col>
      <xdr:colOff>165100</xdr:colOff>
      <xdr:row>59</xdr:row>
      <xdr:rowOff>82804</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4541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xdr:rowOff>
    </xdr:from>
    <xdr:to>
      <xdr:col>81</xdr:col>
      <xdr:colOff>50800</xdr:colOff>
      <xdr:row>59</xdr:row>
      <xdr:rowOff>32004</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flipV="1">
          <a:off x="14592300" y="1012926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136652</xdr:rowOff>
    </xdr:from>
    <xdr:to>
      <xdr:col>72</xdr:col>
      <xdr:colOff>38100</xdr:colOff>
      <xdr:row>59</xdr:row>
      <xdr:rowOff>66802</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13652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16002</xdr:rowOff>
    </xdr:from>
    <xdr:to>
      <xdr:col>76</xdr:col>
      <xdr:colOff>114300</xdr:colOff>
      <xdr:row>59</xdr:row>
      <xdr:rowOff>32004</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3703300" y="101315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77216</xdr:rowOff>
    </xdr:from>
    <xdr:to>
      <xdr:col>67</xdr:col>
      <xdr:colOff>101600</xdr:colOff>
      <xdr:row>60</xdr:row>
      <xdr:rowOff>7366</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2763500" y="101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xdr:rowOff>
    </xdr:from>
    <xdr:to>
      <xdr:col>71</xdr:col>
      <xdr:colOff>177800</xdr:colOff>
      <xdr:row>59</xdr:row>
      <xdr:rowOff>128016</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2814300" y="1013155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459" name="n_1ave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115079</xdr:rowOff>
    </xdr:from>
    <xdr:ext cx="405111" cy="259045"/>
    <xdr:sp macro="" textlink="">
      <xdr:nvSpPr>
        <xdr:cNvPr id="460" name="n_2ave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461" name="n_3ave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81043</xdr:rowOff>
    </xdr:from>
    <xdr:ext cx="405111" cy="259045"/>
    <xdr:sp macro="" textlink="">
      <xdr:nvSpPr>
        <xdr:cNvPr id="463" name="n_1mainValue【学校施設】&#10;有形固定資産減価償却率">
          <a:extLst>
            <a:ext uri="{FF2B5EF4-FFF2-40B4-BE49-F238E27FC236}">
              <a16:creationId xmlns:a16="http://schemas.microsoft.com/office/drawing/2014/main" id="{00000000-0008-0000-0E00-0000CF010000}"/>
            </a:ext>
          </a:extLst>
        </xdr:cNvPr>
        <xdr:cNvSpPr txBox="1"/>
      </xdr:nvSpPr>
      <xdr:spPr>
        <a:xfrm>
          <a:off x="152660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99331</xdr:rowOff>
    </xdr:from>
    <xdr:ext cx="405111" cy="259045"/>
    <xdr:sp macro="" textlink="">
      <xdr:nvSpPr>
        <xdr:cNvPr id="464" name="n_2mainValue【学校施設】&#10;有形固定資産減価償却率">
          <a:extLst>
            <a:ext uri="{FF2B5EF4-FFF2-40B4-BE49-F238E27FC236}">
              <a16:creationId xmlns:a16="http://schemas.microsoft.com/office/drawing/2014/main" id="{00000000-0008-0000-0E00-0000D0010000}"/>
            </a:ext>
          </a:extLst>
        </xdr:cNvPr>
        <xdr:cNvSpPr txBox="1"/>
      </xdr:nvSpPr>
      <xdr:spPr>
        <a:xfrm>
          <a:off x="143897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83329</xdr:rowOff>
    </xdr:from>
    <xdr:ext cx="405111" cy="259045"/>
    <xdr:sp macro="" textlink="">
      <xdr:nvSpPr>
        <xdr:cNvPr id="465" name="n_3mainValue【学校施設】&#10;有形固定資産減価償却率">
          <a:extLst>
            <a:ext uri="{FF2B5EF4-FFF2-40B4-BE49-F238E27FC236}">
              <a16:creationId xmlns:a16="http://schemas.microsoft.com/office/drawing/2014/main" id="{00000000-0008-0000-0E00-0000D1010000}"/>
            </a:ext>
          </a:extLst>
        </xdr:cNvPr>
        <xdr:cNvSpPr txBox="1"/>
      </xdr:nvSpPr>
      <xdr:spPr>
        <a:xfrm>
          <a:off x="13500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169943</xdr:rowOff>
    </xdr:from>
    <xdr:ext cx="405111" cy="259045"/>
    <xdr:sp macro="" textlink="">
      <xdr:nvSpPr>
        <xdr:cNvPr id="466" name="n_4mainValue【学校施設】&#10;有形固定資産減価償却率">
          <a:extLst>
            <a:ext uri="{FF2B5EF4-FFF2-40B4-BE49-F238E27FC236}">
              <a16:creationId xmlns:a16="http://schemas.microsoft.com/office/drawing/2014/main" id="{00000000-0008-0000-0E00-0000D2010000}"/>
            </a:ext>
          </a:extLst>
        </xdr:cNvPr>
        <xdr:cNvSpPr txBox="1"/>
      </xdr:nvSpPr>
      <xdr:spPr>
        <a:xfrm>
          <a:off x="12611744" y="1028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00000000-0008-0000-0E00-0000E9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00000000-0008-0000-0E00-0000EB01000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00000000-0008-0000-0E00-0000ED01000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00000000-0008-0000-0E00-0000EF010000}"/>
            </a:ext>
          </a:extLst>
        </xdr:cNvPr>
        <xdr:cNvSpPr txBox="1"/>
      </xdr:nvSpPr>
      <xdr:spPr>
        <a:xfrm>
          <a:off x="22199600" y="10567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51498</xdr:rowOff>
    </xdr:from>
    <xdr:to>
      <xdr:col>107</xdr:col>
      <xdr:colOff>101600</xdr:colOff>
      <xdr:row>62</xdr:row>
      <xdr:rowOff>153098</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0383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52451</xdr:rowOff>
    </xdr:from>
    <xdr:to>
      <xdr:col>102</xdr:col>
      <xdr:colOff>165100</xdr:colOff>
      <xdr:row>62</xdr:row>
      <xdr:rowOff>154051</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9494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61595</xdr:rowOff>
    </xdr:from>
    <xdr:to>
      <xdr:col>98</xdr:col>
      <xdr:colOff>38100</xdr:colOff>
      <xdr:row>62</xdr:row>
      <xdr:rowOff>163195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8605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121603</xdr:rowOff>
    </xdr:from>
    <xdr:to>
      <xdr:col>116</xdr:col>
      <xdr:colOff>114300</xdr:colOff>
      <xdr:row>63</xdr:row>
      <xdr:rowOff>51753</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22110700" y="107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507" name="【学校施設】&#10;一人当たり面積該当値テキスト">
          <a:extLst>
            <a:ext uri="{FF2B5EF4-FFF2-40B4-BE49-F238E27FC236}">
              <a16:creationId xmlns:a16="http://schemas.microsoft.com/office/drawing/2014/main" id="{00000000-0008-0000-0E00-0000FB010000}"/>
            </a:ext>
          </a:extLst>
        </xdr:cNvPr>
        <xdr:cNvSpPr txBox="1"/>
      </xdr:nvSpPr>
      <xdr:spPr>
        <a:xfrm>
          <a:off x="22199600" y="106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121983</xdr:rowOff>
    </xdr:from>
    <xdr:to>
      <xdr:col>112</xdr:col>
      <xdr:colOff>38100</xdr:colOff>
      <xdr:row>63</xdr:row>
      <xdr:rowOff>52133</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21272500" y="107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953</xdr:rowOff>
    </xdr:from>
    <xdr:to>
      <xdr:col>116</xdr:col>
      <xdr:colOff>63500</xdr:colOff>
      <xdr:row>63</xdr:row>
      <xdr:rowOff>1333</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1323300" y="1080230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122365</xdr:rowOff>
    </xdr:from>
    <xdr:to>
      <xdr:col>107</xdr:col>
      <xdr:colOff>101600</xdr:colOff>
      <xdr:row>63</xdr:row>
      <xdr:rowOff>52515</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0383500" y="107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xdr:rowOff>
    </xdr:from>
    <xdr:to>
      <xdr:col>111</xdr:col>
      <xdr:colOff>177800</xdr:colOff>
      <xdr:row>63</xdr:row>
      <xdr:rowOff>1715</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20434300" y="1080268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122365</xdr:rowOff>
    </xdr:from>
    <xdr:to>
      <xdr:col>102</xdr:col>
      <xdr:colOff>165100</xdr:colOff>
      <xdr:row>63</xdr:row>
      <xdr:rowOff>52515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9494500" y="107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1715</xdr:rowOff>
    </xdr:from>
    <xdr:to>
      <xdr:col>107</xdr:col>
      <xdr:colOff>50800</xdr:colOff>
      <xdr:row>63</xdr:row>
      <xdr:rowOff>1715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9545300" y="10803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121031</xdr:rowOff>
    </xdr:from>
    <xdr:to>
      <xdr:col>98</xdr:col>
      <xdr:colOff>38100</xdr:colOff>
      <xdr:row>63</xdr:row>
      <xdr:rowOff>51181</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8605500" y="1075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xdr:rowOff>
    </xdr:from>
    <xdr:to>
      <xdr:col>102</xdr:col>
      <xdr:colOff>114300</xdr:colOff>
      <xdr:row>63</xdr:row>
      <xdr:rowOff>1715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8656300" y="1080173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00000000-0008-0000-0E00-000004020000}"/>
            </a:ext>
          </a:extLst>
        </xdr:cNvPr>
        <xdr:cNvSpPr txBox="1"/>
      </xdr:nvSpPr>
      <xdr:spPr>
        <a:xfrm>
          <a:off x="21075727" y="104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169625</xdr:rowOff>
    </xdr:from>
    <xdr:ext cx="469744" cy="259045"/>
    <xdr:sp macro="" textlink="">
      <xdr:nvSpPr>
        <xdr:cNvPr id="517" name="n_2aveValue【学校施設】&#10;一人当たり面積">
          <a:extLst>
            <a:ext uri="{FF2B5EF4-FFF2-40B4-BE49-F238E27FC236}">
              <a16:creationId xmlns:a16="http://schemas.microsoft.com/office/drawing/2014/main" id="{00000000-0008-0000-0E00-000005020000}"/>
            </a:ext>
          </a:extLst>
        </xdr:cNvPr>
        <xdr:cNvSpPr txBox="1"/>
      </xdr:nvSpPr>
      <xdr:spPr>
        <a:xfrm>
          <a:off x="201994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170578</xdr:rowOff>
    </xdr:from>
    <xdr:ext cx="469744" cy="259045"/>
    <xdr:sp macro="" textlink="">
      <xdr:nvSpPr>
        <xdr:cNvPr id="518" name="n_3aveValue【学校施設】&#10;一人当たり面積">
          <a:extLst>
            <a:ext uri="{FF2B5EF4-FFF2-40B4-BE49-F238E27FC236}">
              <a16:creationId xmlns:a16="http://schemas.microsoft.com/office/drawing/2014/main" id="{00000000-0008-0000-0E00-000006020000}"/>
            </a:ext>
          </a:extLst>
        </xdr:cNvPr>
        <xdr:cNvSpPr txBox="1"/>
      </xdr:nvSpPr>
      <xdr:spPr>
        <a:xfrm>
          <a:off x="19310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8272</xdr:rowOff>
    </xdr:from>
    <xdr:ext cx="469744" cy="259045"/>
    <xdr:sp macro="" textlink="">
      <xdr:nvSpPr>
        <xdr:cNvPr id="519" name="n_4aveValue【学校施設】&#10;一人当たり面積">
          <a:extLst>
            <a:ext uri="{FF2B5EF4-FFF2-40B4-BE49-F238E27FC236}">
              <a16:creationId xmlns:a16="http://schemas.microsoft.com/office/drawing/2014/main" id="{00000000-0008-0000-0E00-000007020000}"/>
            </a:ext>
          </a:extLst>
        </xdr:cNvPr>
        <xdr:cNvSpPr txBox="1"/>
      </xdr:nvSpPr>
      <xdr:spPr>
        <a:xfrm>
          <a:off x="18421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43260</xdr:rowOff>
    </xdr:from>
    <xdr:ext cx="469744" cy="259045"/>
    <xdr:sp macro="" textlink="">
      <xdr:nvSpPr>
        <xdr:cNvPr id="520" name="n_1mainValue【学校施設】&#10;一人当たり面積">
          <a:extLst>
            <a:ext uri="{FF2B5EF4-FFF2-40B4-BE49-F238E27FC236}">
              <a16:creationId xmlns:a16="http://schemas.microsoft.com/office/drawing/2014/main" id="{00000000-0008-0000-0E00-000008020000}"/>
            </a:ext>
          </a:extLst>
        </xdr:cNvPr>
        <xdr:cNvSpPr txBox="1"/>
      </xdr:nvSpPr>
      <xdr:spPr>
        <a:xfrm>
          <a:off x="21075727" y="1084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43642</xdr:rowOff>
    </xdr:from>
    <xdr:ext cx="469744" cy="259045"/>
    <xdr:sp macro="" textlink="">
      <xdr:nvSpPr>
        <xdr:cNvPr id="521" name="n_2mainValue【学校施設】&#10;一人当たり面積">
          <a:extLst>
            <a:ext uri="{FF2B5EF4-FFF2-40B4-BE49-F238E27FC236}">
              <a16:creationId xmlns:a16="http://schemas.microsoft.com/office/drawing/2014/main" id="{00000000-0008-0000-0E00-000009020000}"/>
            </a:ext>
          </a:extLst>
        </xdr:cNvPr>
        <xdr:cNvSpPr txBox="1"/>
      </xdr:nvSpPr>
      <xdr:spPr>
        <a:xfrm>
          <a:off x="20199427" y="108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43642</xdr:rowOff>
    </xdr:from>
    <xdr:ext cx="469744" cy="259045"/>
    <xdr:sp macro="" textlink="">
      <xdr:nvSpPr>
        <xdr:cNvPr id="522" name="n_3mainValue【学校施設】&#10;一人当たり面積">
          <a:extLst>
            <a:ext uri="{FF2B5EF4-FFF2-40B4-BE49-F238E27FC236}">
              <a16:creationId xmlns:a16="http://schemas.microsoft.com/office/drawing/2014/main" id="{00000000-0008-0000-0E00-00000A020000}"/>
            </a:ext>
          </a:extLst>
        </xdr:cNvPr>
        <xdr:cNvSpPr txBox="1"/>
      </xdr:nvSpPr>
      <xdr:spPr>
        <a:xfrm>
          <a:off x="19310427" y="1084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42308</xdr:rowOff>
    </xdr:from>
    <xdr:ext cx="469744" cy="259045"/>
    <xdr:sp macro="" textlink="">
      <xdr:nvSpPr>
        <xdr:cNvPr id="523" name="n_4mainValue【学校施設】&#10;一人当たり面積">
          <a:extLst>
            <a:ext uri="{FF2B5EF4-FFF2-40B4-BE49-F238E27FC236}">
              <a16:creationId xmlns:a16="http://schemas.microsoft.com/office/drawing/2014/main" id="{00000000-0008-0000-0E00-00000B020000}"/>
            </a:ext>
          </a:extLst>
        </xdr:cNvPr>
        <xdr:cNvSpPr txBox="1"/>
      </xdr:nvSpPr>
      <xdr:spPr>
        <a:xfrm>
          <a:off x="18421427" y="1084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E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E00-00002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E00-000028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9814</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E00-00002A020000}"/>
            </a:ext>
          </a:extLst>
        </xdr:cNvPr>
        <xdr:cNvSpPr txBox="1"/>
      </xdr:nvSpPr>
      <xdr:spPr>
        <a:xfrm>
          <a:off x="16357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88537</xdr:rowOff>
    </xdr:from>
    <xdr:to>
      <xdr:col>76</xdr:col>
      <xdr:colOff>165100</xdr:colOff>
      <xdr:row>84</xdr:row>
      <xdr:rowOff>18687</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4541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18324</xdr:rowOff>
    </xdr:from>
    <xdr:to>
      <xdr:col>85</xdr:col>
      <xdr:colOff>177800</xdr:colOff>
      <xdr:row>80</xdr:row>
      <xdr:rowOff>119924</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162687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41201</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E00-000036020000}"/>
            </a:ext>
          </a:extLst>
        </xdr:cNvPr>
        <xdr:cNvSpPr txBox="1"/>
      </xdr:nvSpPr>
      <xdr:spPr>
        <a:xfrm>
          <a:off x="163576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34834</xdr:rowOff>
    </xdr:from>
    <xdr:to>
      <xdr:col>85</xdr:col>
      <xdr:colOff>127000</xdr:colOff>
      <xdr:row>80</xdr:row>
      <xdr:rowOff>69124</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5481300" y="1375083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34834</xdr:rowOff>
    </xdr:from>
    <xdr:to>
      <xdr:col>81</xdr:col>
      <xdr:colOff>50800</xdr:colOff>
      <xdr:row>80</xdr:row>
      <xdr:rowOff>157299</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4592300" y="13750834"/>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86905</xdr:rowOff>
    </xdr:from>
    <xdr:to>
      <xdr:col>72</xdr:col>
      <xdr:colOff>38100</xdr:colOff>
      <xdr:row>81</xdr:row>
      <xdr:rowOff>17055</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3652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137705</xdr:rowOff>
    </xdr:from>
    <xdr:to>
      <xdr:col>76</xdr:col>
      <xdr:colOff>114300</xdr:colOff>
      <xdr:row>80</xdr:row>
      <xdr:rowOff>157299</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3703300" y="1385370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2763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82</xdr:row>
      <xdr:rowOff>8708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12814300" y="13853705"/>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575" name="n_1aveValue【児童館】&#10;有形固定資産減価償却率">
          <a:extLst>
            <a:ext uri="{FF2B5EF4-FFF2-40B4-BE49-F238E27FC236}">
              <a16:creationId xmlns:a16="http://schemas.microsoft.com/office/drawing/2014/main" id="{00000000-0008-0000-0E00-00003F020000}"/>
            </a:ext>
          </a:extLst>
        </xdr:cNvPr>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9814</xdr:rowOff>
    </xdr:from>
    <xdr:ext cx="405111" cy="259045"/>
    <xdr:sp macro="" textlink="">
      <xdr:nvSpPr>
        <xdr:cNvPr id="576" name="n_2aveValue【児童館】&#10;有形固定資産減価償却率">
          <a:extLst>
            <a:ext uri="{FF2B5EF4-FFF2-40B4-BE49-F238E27FC236}">
              <a16:creationId xmlns:a16="http://schemas.microsoft.com/office/drawing/2014/main" id="{00000000-0008-0000-0E00-000040020000}"/>
            </a:ext>
          </a:extLst>
        </xdr:cNvPr>
        <xdr:cNvSpPr txBox="1"/>
      </xdr:nvSpPr>
      <xdr:spPr>
        <a:xfrm>
          <a:off x="143897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138809</xdr:rowOff>
    </xdr:from>
    <xdr:ext cx="405111" cy="259045"/>
    <xdr:sp macro="" textlink="">
      <xdr:nvSpPr>
        <xdr:cNvPr id="577" name="n_3aveValue【児童館】&#10;有形固定資産減価償却率">
          <a:extLst>
            <a:ext uri="{FF2B5EF4-FFF2-40B4-BE49-F238E27FC236}">
              <a16:creationId xmlns:a16="http://schemas.microsoft.com/office/drawing/2014/main" id="{00000000-0008-0000-0E00-000041020000}"/>
            </a:ext>
          </a:extLst>
        </xdr:cNvPr>
        <xdr:cNvSpPr txBox="1"/>
      </xdr:nvSpPr>
      <xdr:spPr>
        <a:xfrm>
          <a:off x="13500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578" name="n_4aveValue【児童館】&#10;有形固定資産減価償却率">
          <a:extLst>
            <a:ext uri="{FF2B5EF4-FFF2-40B4-BE49-F238E27FC236}">
              <a16:creationId xmlns:a16="http://schemas.microsoft.com/office/drawing/2014/main" id="{00000000-0008-0000-0E00-000042020000}"/>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579" name="n_1mainValue【児童館】&#10;有形固定資産減価償却率">
          <a:extLst>
            <a:ext uri="{FF2B5EF4-FFF2-40B4-BE49-F238E27FC236}">
              <a16:creationId xmlns:a16="http://schemas.microsoft.com/office/drawing/2014/main" id="{00000000-0008-0000-0E00-000043020000}"/>
            </a:ext>
          </a:extLst>
        </xdr:cNvPr>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580" name="n_2mainValue【児童館】&#10;有形固定資産減価償却率">
          <a:extLst>
            <a:ext uri="{FF2B5EF4-FFF2-40B4-BE49-F238E27FC236}">
              <a16:creationId xmlns:a16="http://schemas.microsoft.com/office/drawing/2014/main" id="{00000000-0008-0000-0E00-000044020000}"/>
            </a:ext>
          </a:extLst>
        </xdr:cNvPr>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33582</xdr:rowOff>
    </xdr:from>
    <xdr:ext cx="405111" cy="259045"/>
    <xdr:sp macro="" textlink="">
      <xdr:nvSpPr>
        <xdr:cNvPr id="581" name="n_3mainValue【児童館】&#10;有形固定資産減価償却率">
          <a:extLst>
            <a:ext uri="{FF2B5EF4-FFF2-40B4-BE49-F238E27FC236}">
              <a16:creationId xmlns:a16="http://schemas.microsoft.com/office/drawing/2014/main" id="{00000000-0008-0000-0E00-000045020000}"/>
            </a:ext>
          </a:extLst>
        </xdr:cNvPr>
        <xdr:cNvSpPr txBox="1"/>
      </xdr:nvSpPr>
      <xdr:spPr>
        <a:xfrm>
          <a:off x="13500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76035</xdr:rowOff>
    </xdr:from>
    <xdr:ext cx="405111" cy="259045"/>
    <xdr:sp macro="" textlink="">
      <xdr:nvSpPr>
        <xdr:cNvPr id="582" name="n_4mainValue【児童館】&#10;有形固定資産減価償却率">
          <a:extLst>
            <a:ext uri="{FF2B5EF4-FFF2-40B4-BE49-F238E27FC236}">
              <a16:creationId xmlns:a16="http://schemas.microsoft.com/office/drawing/2014/main" id="{00000000-0008-0000-0E00-000046020000}"/>
            </a:ext>
          </a:extLst>
        </xdr:cNvPr>
        <xdr:cNvSpPr txBox="1"/>
      </xdr:nvSpPr>
      <xdr:spPr>
        <a:xfrm>
          <a:off x="12611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00000000-0008-0000-0E00-00005F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9" name="【児童館】&#10;一人当たり面積最大値テキスト">
          <a:extLst>
            <a:ext uri="{FF2B5EF4-FFF2-40B4-BE49-F238E27FC236}">
              <a16:creationId xmlns:a16="http://schemas.microsoft.com/office/drawing/2014/main" id="{00000000-0008-0000-0E00-000061020000}"/>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11" name="【児童館】&#10;一人当たり面積平均値テキスト">
          <a:extLst>
            <a:ext uri="{FF2B5EF4-FFF2-40B4-BE49-F238E27FC236}">
              <a16:creationId xmlns:a16="http://schemas.microsoft.com/office/drawing/2014/main" id="{00000000-0008-0000-0E00-000063020000}"/>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2" name="フローチャート: 判断 611">
          <a:extLst>
            <a:ext uri="{FF2B5EF4-FFF2-40B4-BE49-F238E27FC236}">
              <a16:creationId xmlns:a16="http://schemas.microsoft.com/office/drawing/2014/main" id="{00000000-0008-0000-0E00-000064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3" name="フローチャート: 判断 612">
          <a:extLst>
            <a:ext uri="{FF2B5EF4-FFF2-40B4-BE49-F238E27FC236}">
              <a16:creationId xmlns:a16="http://schemas.microsoft.com/office/drawing/2014/main" id="{00000000-0008-0000-0E00-000065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623" name="【児童館】&#10;一人当たり面積該当値テキスト">
          <a:extLst>
            <a:ext uri="{FF2B5EF4-FFF2-40B4-BE49-F238E27FC236}">
              <a16:creationId xmlns:a16="http://schemas.microsoft.com/office/drawing/2014/main" id="{00000000-0008-0000-0E00-00006F020000}"/>
            </a:ext>
          </a:extLst>
        </xdr:cNvPr>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1323300" y="13735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19494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9545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44450</xdr:rowOff>
    </xdr:from>
    <xdr:to>
      <xdr:col>98</xdr:col>
      <xdr:colOff>38100</xdr:colOff>
      <xdr:row>80</xdr:row>
      <xdr:rowOff>146050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8605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95250</xdr:rowOff>
    </xdr:from>
    <xdr:to>
      <xdr:col>102</xdr:col>
      <xdr:colOff>114300</xdr:colOff>
      <xdr:row>80</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656300" y="13811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32" name="n_1aveValue【児童館】&#10;一人当たり面積">
          <a:extLst>
            <a:ext uri="{FF2B5EF4-FFF2-40B4-BE49-F238E27FC236}">
              <a16:creationId xmlns:a16="http://schemas.microsoft.com/office/drawing/2014/main" id="{00000000-0008-0000-0E00-000078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33" name="n_2aveValue【児童館】&#10;一人当たり面積">
          <a:extLst>
            <a:ext uri="{FF2B5EF4-FFF2-40B4-BE49-F238E27FC236}">
              <a16:creationId xmlns:a16="http://schemas.microsoft.com/office/drawing/2014/main" id="{00000000-0008-0000-0E00-000079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34" name="n_3aveValue【児童館】&#10;一人当たり面積">
          <a:extLst>
            <a:ext uri="{FF2B5EF4-FFF2-40B4-BE49-F238E27FC236}">
              <a16:creationId xmlns:a16="http://schemas.microsoft.com/office/drawing/2014/main" id="{00000000-0008-0000-0E00-00007A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635" name="n_4aveValue【児童館】&#10;一人当たり面積">
          <a:extLst>
            <a:ext uri="{FF2B5EF4-FFF2-40B4-BE49-F238E27FC236}">
              <a16:creationId xmlns:a16="http://schemas.microsoft.com/office/drawing/2014/main" id="{00000000-0008-0000-0E00-00007B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36" name="n_1mainValue【児童館】&#10;一人当たり面積">
          <a:extLst>
            <a:ext uri="{FF2B5EF4-FFF2-40B4-BE49-F238E27FC236}">
              <a16:creationId xmlns:a16="http://schemas.microsoft.com/office/drawing/2014/main" id="{00000000-0008-0000-0E00-00007C02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37" name="n_2mainValue【児童館】&#10;一人当たり面積">
          <a:extLst>
            <a:ext uri="{FF2B5EF4-FFF2-40B4-BE49-F238E27FC236}">
              <a16:creationId xmlns:a16="http://schemas.microsoft.com/office/drawing/2014/main" id="{00000000-0008-0000-0E00-00007D020000}"/>
            </a:ext>
          </a:extLst>
        </xdr:cNvPr>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638" name="n_3mainValue【児童館】&#10;一人当たり面積">
          <a:extLst>
            <a:ext uri="{FF2B5EF4-FFF2-40B4-BE49-F238E27FC236}">
              <a16:creationId xmlns:a16="http://schemas.microsoft.com/office/drawing/2014/main" id="{00000000-0008-0000-0E00-00007E020000}"/>
            </a:ext>
          </a:extLst>
        </xdr:cNvPr>
        <xdr:cNvSpPr txBox="1"/>
      </xdr:nvSpPr>
      <xdr:spPr>
        <a:xfrm>
          <a:off x="19310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162577</xdr:rowOff>
    </xdr:from>
    <xdr:ext cx="469744" cy="259045"/>
    <xdr:sp macro="" textlink="">
      <xdr:nvSpPr>
        <xdr:cNvPr id="639" name="n_4mainValue【児童館】&#10;一人当たり面積">
          <a:extLst>
            <a:ext uri="{FF2B5EF4-FFF2-40B4-BE49-F238E27FC236}">
              <a16:creationId xmlns:a16="http://schemas.microsoft.com/office/drawing/2014/main" id="{00000000-0008-0000-0E00-00007F020000}"/>
            </a:ext>
          </a:extLst>
        </xdr:cNvPr>
        <xdr:cNvSpPr txBox="1"/>
      </xdr:nvSpPr>
      <xdr:spPr>
        <a:xfrm>
          <a:off x="18421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00000000-0008-0000-0E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a:extLst>
            <a:ext uri="{FF2B5EF4-FFF2-40B4-BE49-F238E27FC236}">
              <a16:creationId xmlns:a16="http://schemas.microsoft.com/office/drawing/2014/main" id="{00000000-0008-0000-0E00-000099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7" name="【公民館】&#10;有形固定資産減価償却率最大値テキスト">
          <a:extLst>
            <a:ext uri="{FF2B5EF4-FFF2-40B4-BE49-F238E27FC236}">
              <a16:creationId xmlns:a16="http://schemas.microsoft.com/office/drawing/2014/main" id="{00000000-0008-0000-0E00-00009B020000}"/>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9" name="【公民館】&#10;有形固定資産減価償却率平均値テキスト">
          <a:extLst>
            <a:ext uri="{FF2B5EF4-FFF2-40B4-BE49-F238E27FC236}">
              <a16:creationId xmlns:a16="http://schemas.microsoft.com/office/drawing/2014/main" id="{00000000-0008-0000-0E00-00009D02000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72" name="フローチャート: 判断 671">
          <a:extLst>
            <a:ext uri="{FF2B5EF4-FFF2-40B4-BE49-F238E27FC236}">
              <a16:creationId xmlns:a16="http://schemas.microsoft.com/office/drawing/2014/main" id="{00000000-0008-0000-0E00-0000A0020000}"/>
            </a:ext>
          </a:extLst>
        </xdr:cNvPr>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84455</xdr:rowOff>
    </xdr:from>
    <xdr:to>
      <xdr:col>85</xdr:col>
      <xdr:colOff>177800</xdr:colOff>
      <xdr:row>104</xdr:row>
      <xdr:rowOff>14605</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62687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107332</xdr:rowOff>
    </xdr:from>
    <xdr:ext cx="405111" cy="259045"/>
    <xdr:sp macro="" textlink="">
      <xdr:nvSpPr>
        <xdr:cNvPr id="681" name="【公民館】&#10;有形固定資産減価償却率該当値テキスト">
          <a:extLst>
            <a:ext uri="{FF2B5EF4-FFF2-40B4-BE49-F238E27FC236}">
              <a16:creationId xmlns:a16="http://schemas.microsoft.com/office/drawing/2014/main" id="{00000000-0008-0000-0E00-0000A9020000}"/>
            </a:ext>
          </a:extLst>
        </xdr:cNvPr>
        <xdr:cNvSpPr txBox="1"/>
      </xdr:nvSpPr>
      <xdr:spPr>
        <a:xfrm>
          <a:off x="16357600"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84455</xdr:rowOff>
    </xdr:from>
    <xdr:to>
      <xdr:col>81</xdr:col>
      <xdr:colOff>101600</xdr:colOff>
      <xdr:row>103</xdr:row>
      <xdr:rowOff>14605</xdr:rowOff>
    </xdr:to>
    <xdr:sp macro="" textlink="">
      <xdr:nvSpPr>
        <xdr:cNvPr id="682" name="楕円 681">
          <a:extLst>
            <a:ext uri="{FF2B5EF4-FFF2-40B4-BE49-F238E27FC236}">
              <a16:creationId xmlns:a16="http://schemas.microsoft.com/office/drawing/2014/main" id="{00000000-0008-0000-0E00-0000AA020000}"/>
            </a:ext>
          </a:extLst>
        </xdr:cNvPr>
        <xdr:cNvSpPr/>
      </xdr:nvSpPr>
      <xdr:spPr>
        <a:xfrm>
          <a:off x="15430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135255</xdr:rowOff>
    </xdr:from>
    <xdr:to>
      <xdr:col>85</xdr:col>
      <xdr:colOff>127000</xdr:colOff>
      <xdr:row>103</xdr:row>
      <xdr:rowOff>135255</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5481300" y="1762315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102</xdr:row>
      <xdr:rowOff>135255</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4592300" y="17617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129539</xdr:rowOff>
    </xdr:from>
    <xdr:to>
      <xdr:col>76</xdr:col>
      <xdr:colOff>114300</xdr:colOff>
      <xdr:row>103</xdr:row>
      <xdr:rowOff>156211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13703300" y="176174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156211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814300" y="1775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90" name="n_1aveValue【公民館】&#10;有形固定資産減価償却率">
          <a:extLst>
            <a:ext uri="{FF2B5EF4-FFF2-40B4-BE49-F238E27FC236}">
              <a16:creationId xmlns:a16="http://schemas.microsoft.com/office/drawing/2014/main" id="{00000000-0008-0000-0E00-0000B2020000}"/>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121938</xdr:rowOff>
    </xdr:from>
    <xdr:ext cx="405111" cy="259045"/>
    <xdr:sp macro="" textlink="">
      <xdr:nvSpPr>
        <xdr:cNvPr id="691" name="n_2aveValue【公民館】&#10;有形固定資産減価償却率">
          <a:extLst>
            <a:ext uri="{FF2B5EF4-FFF2-40B4-BE49-F238E27FC236}">
              <a16:creationId xmlns:a16="http://schemas.microsoft.com/office/drawing/2014/main" id="{00000000-0008-0000-0E00-0000B3020000}"/>
            </a:ext>
          </a:extLst>
        </xdr:cNvPr>
        <xdr:cNvSpPr txBox="1"/>
      </xdr:nvSpPr>
      <xdr:spPr>
        <a:xfrm>
          <a:off x="14389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692" name="n_3aveValue【公民館】&#10;有形固定資産減価償却率">
          <a:extLst>
            <a:ext uri="{FF2B5EF4-FFF2-40B4-BE49-F238E27FC236}">
              <a16:creationId xmlns:a16="http://schemas.microsoft.com/office/drawing/2014/main" id="{00000000-0008-0000-0E00-0000B402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76216</xdr:rowOff>
    </xdr:from>
    <xdr:ext cx="405111" cy="259045"/>
    <xdr:sp macro="" textlink="">
      <xdr:nvSpPr>
        <xdr:cNvPr id="693" name="n_4aveValue【公民館】&#10;有形固定資産減価償却率">
          <a:extLst>
            <a:ext uri="{FF2B5EF4-FFF2-40B4-BE49-F238E27FC236}">
              <a16:creationId xmlns:a16="http://schemas.microsoft.com/office/drawing/2014/main" id="{00000000-0008-0000-0E00-0000B5020000}"/>
            </a:ext>
          </a:extLst>
        </xdr:cNvPr>
        <xdr:cNvSpPr txBox="1"/>
      </xdr:nvSpPr>
      <xdr:spPr>
        <a:xfrm>
          <a:off x="12611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31132</xdr:rowOff>
    </xdr:from>
    <xdr:ext cx="405111" cy="259045"/>
    <xdr:sp macro="" textlink="">
      <xdr:nvSpPr>
        <xdr:cNvPr id="694" name="n_1mainValue【公民館】&#10;有形固定資産減価償却率">
          <a:extLst>
            <a:ext uri="{FF2B5EF4-FFF2-40B4-BE49-F238E27FC236}">
              <a16:creationId xmlns:a16="http://schemas.microsoft.com/office/drawing/2014/main" id="{00000000-0008-0000-0E00-0000B6020000}"/>
            </a:ext>
          </a:extLst>
        </xdr:cNvPr>
        <xdr:cNvSpPr txBox="1"/>
      </xdr:nvSpPr>
      <xdr:spPr>
        <a:xfrm>
          <a:off x="152660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695" name="n_2mainValue【公民館】&#10;有形固定資産減価償却率">
          <a:extLst>
            <a:ext uri="{FF2B5EF4-FFF2-40B4-BE49-F238E27FC236}">
              <a16:creationId xmlns:a16="http://schemas.microsoft.com/office/drawing/2014/main" id="{00000000-0008-0000-0E00-0000B7020000}"/>
            </a:ext>
          </a:extLst>
        </xdr:cNvPr>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696" name="n_3mainValue【公民館】&#10;有形固定資産減価償却率">
          <a:extLst>
            <a:ext uri="{FF2B5EF4-FFF2-40B4-BE49-F238E27FC236}">
              <a16:creationId xmlns:a16="http://schemas.microsoft.com/office/drawing/2014/main" id="{00000000-0008-0000-0E00-0000B8020000}"/>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697" name="n_4mainValue【公民館】&#10;有形固定資産減価償却率">
          <a:extLst>
            <a:ext uri="{FF2B5EF4-FFF2-40B4-BE49-F238E27FC236}">
              <a16:creationId xmlns:a16="http://schemas.microsoft.com/office/drawing/2014/main" id="{00000000-0008-0000-0E00-0000B9020000}"/>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31931</xdr:rowOff>
    </xdr:from>
    <xdr:to>
      <xdr:col>116</xdr:col>
      <xdr:colOff>114300</xdr:colOff>
      <xdr:row>106</xdr:row>
      <xdr:rowOff>133531</xdr:rowOff>
    </xdr:to>
    <xdr:sp macro="" textlink="">
      <xdr:nvSpPr>
        <xdr:cNvPr id="739" name="楕円 738">
          <a:extLst>
            <a:ext uri="{FF2B5EF4-FFF2-40B4-BE49-F238E27FC236}">
              <a16:creationId xmlns:a16="http://schemas.microsoft.com/office/drawing/2014/main" id="{00000000-0008-0000-0E00-0000E3020000}"/>
            </a:ext>
          </a:extLst>
        </xdr:cNvPr>
        <xdr:cNvSpPr/>
      </xdr:nvSpPr>
      <xdr:spPr>
        <a:xfrm>
          <a:off x="22110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54808</xdr:rowOff>
    </xdr:from>
    <xdr:ext cx="469744" cy="259045"/>
    <xdr:sp macro="" textlink="">
      <xdr:nvSpPr>
        <xdr:cNvPr id="740" name="【公民館】&#10;一人当たり面積該当値テキスト">
          <a:extLst>
            <a:ext uri="{FF2B5EF4-FFF2-40B4-BE49-F238E27FC236}">
              <a16:creationId xmlns:a16="http://schemas.microsoft.com/office/drawing/2014/main" id="{00000000-0008-0000-0E00-0000E4020000}"/>
            </a:ext>
          </a:extLst>
        </xdr:cNvPr>
        <xdr:cNvSpPr txBox="1"/>
      </xdr:nvSpPr>
      <xdr:spPr>
        <a:xfrm>
          <a:off x="22199600" y="1805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142966</xdr:rowOff>
    </xdr:from>
    <xdr:to>
      <xdr:col>112</xdr:col>
      <xdr:colOff>38100</xdr:colOff>
      <xdr:row>107</xdr:row>
      <xdr:rowOff>73116</xdr:rowOff>
    </xdr:to>
    <xdr:sp macro="" textlink="">
      <xdr:nvSpPr>
        <xdr:cNvPr id="741" name="楕円 740">
          <a:extLst>
            <a:ext uri="{FF2B5EF4-FFF2-40B4-BE49-F238E27FC236}">
              <a16:creationId xmlns:a16="http://schemas.microsoft.com/office/drawing/2014/main" id="{00000000-0008-0000-0E00-0000E5020000}"/>
            </a:ext>
          </a:extLst>
        </xdr:cNvPr>
        <xdr:cNvSpPr/>
      </xdr:nvSpPr>
      <xdr:spPr>
        <a:xfrm>
          <a:off x="2127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82731</xdr:rowOff>
    </xdr:from>
    <xdr:to>
      <xdr:col>116</xdr:col>
      <xdr:colOff>63500</xdr:colOff>
      <xdr:row>107</xdr:row>
      <xdr:rowOff>22316</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21323300" y="1825643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43" name="楕円 742">
          <a:extLst>
            <a:ext uri="{FF2B5EF4-FFF2-40B4-BE49-F238E27FC236}">
              <a16:creationId xmlns:a16="http://schemas.microsoft.com/office/drawing/2014/main" id="{00000000-0008-0000-0E00-0000E7020000}"/>
            </a:ext>
          </a:extLst>
        </xdr:cNvPr>
        <xdr:cNvSpPr/>
      </xdr:nvSpPr>
      <xdr:spPr>
        <a:xfrm>
          <a:off x="2038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22316</xdr:rowOff>
    </xdr:from>
    <xdr:to>
      <xdr:col>111</xdr:col>
      <xdr:colOff>177800</xdr:colOff>
      <xdr:row>107</xdr:row>
      <xdr:rowOff>22316</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20434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22316</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9545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656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89643</xdr:rowOff>
    </xdr:from>
    <xdr:ext cx="469744" cy="259045"/>
    <xdr:sp macro="" textlink="">
      <xdr:nvSpPr>
        <xdr:cNvPr id="753" name="n_1mainValue【公民館】&#10;一人当たり面積">
          <a:extLst>
            <a:ext uri="{FF2B5EF4-FFF2-40B4-BE49-F238E27FC236}">
              <a16:creationId xmlns:a16="http://schemas.microsoft.com/office/drawing/2014/main" id="{00000000-0008-0000-0E00-0000F1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754" name="n_2mainValue【公民館】&#10;一人当たり面積">
          <a:extLst>
            <a:ext uri="{FF2B5EF4-FFF2-40B4-BE49-F238E27FC236}">
              <a16:creationId xmlns:a16="http://schemas.microsoft.com/office/drawing/2014/main" id="{00000000-0008-0000-0E00-0000F202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55" name="n_3mainValue【公民館】&#10;一人当たり面積">
          <a:extLst>
            <a:ext uri="{FF2B5EF4-FFF2-40B4-BE49-F238E27FC236}">
              <a16:creationId xmlns:a16="http://schemas.microsoft.com/office/drawing/2014/main" id="{00000000-0008-0000-0E00-0000F3020000}"/>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756" name="n_4mainValue【公民館】&#10;一人当たり面積">
          <a:extLst>
            <a:ext uri="{FF2B5EF4-FFF2-40B4-BE49-F238E27FC236}">
              <a16:creationId xmlns:a16="http://schemas.microsoft.com/office/drawing/2014/main" id="{00000000-0008-0000-0E00-0000F4020000}"/>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認定こども園・幼稚園・保育所の有形固定資産減価償却率は、対前年度比</a:t>
          </a:r>
          <a:r>
            <a:rPr kumimoji="1" lang="en-US" altLang="ja-JP" sz="1300">
              <a:latin typeface="ＭＳ ゴシック" panose="020B0609070205080204" pitchFamily="49" charset="-128"/>
              <a:ea typeface="ＭＳ ゴシック" panose="020B0609070205080204" pitchFamily="49" charset="-128"/>
            </a:rPr>
            <a:t>6.7</a:t>
          </a:r>
          <a:r>
            <a:rPr kumimoji="1" lang="ja-JP" altLang="en-US" sz="1300">
              <a:latin typeface="ＭＳ ゴシック" panose="020B0609070205080204" pitchFamily="49" charset="-128"/>
              <a:ea typeface="ＭＳ ゴシック" panose="020B0609070205080204" pitchFamily="49" charset="-128"/>
            </a:rPr>
            <a:t>ポイント減少し、類似団体内平均値を下回った。主な要因は、新型コロナウイルス感染症の拡大防止のために行った全保育園（１２園）及び西枇杷島第１幼稚園の手洗い場等の自動水栓化改修や、星の宮保育園のトイレ改修などにより資産額が増加したこと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学校施設の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ポイント減少し、類似団体内平均値を下回った。主な要因は、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全小中学校（小学校８校、中学校４校）の屋内体育施設に空調設備を設置したこと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などにより資産額が増加したことによるものである。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愛知県清須市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69,194
67,226
17.35
32,109,392
30,635,591
1,290,534
16,948,947
19,115,165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23767</xdr:rowOff>
    </xdr:from>
    <xdr:to>
      <xdr:col>15</xdr:col>
      <xdr:colOff>101600</xdr:colOff>
      <xdr:row>37</xdr:row>
      <xdr:rowOff>125367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141333</xdr:rowOff>
    </xdr:from>
    <xdr:to>
      <xdr:col>20</xdr:col>
      <xdr:colOff>38100</xdr:colOff>
      <xdr:row>37</xdr:row>
      <xdr:rowOff>71483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20683</xdr:rowOff>
    </xdr:from>
    <xdr:to>
      <xdr:col>24</xdr:col>
      <xdr:colOff>63500</xdr:colOff>
      <xdr:row>37</xdr:row>
      <xdr:rowOff>85997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6433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20683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267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36</xdr:row>
      <xdr:rowOff>154577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941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121920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4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116494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88010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53992</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F00-000080000000}"/>
            </a:ext>
          </a:extLst>
        </xdr:cNvPr>
        <xdr:cNvSpPr txBox="1"/>
      </xdr:nvSpPr>
      <xdr:spPr>
        <a:xfrm>
          <a:off x="10515600" y="65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58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76200</xdr:rowOff>
    </xdr:from>
    <xdr:to>
      <xdr:col>55</xdr:col>
      <xdr:colOff>0</xdr:colOff>
      <xdr:row>39</xdr:row>
      <xdr:rowOff>81915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9639300" y="67627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81915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750300" y="676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31115</xdr:rowOff>
    </xdr:from>
    <xdr:to>
      <xdr:col>41</xdr:col>
      <xdr:colOff>101600</xdr:colOff>
      <xdr:row>39</xdr:row>
      <xdr:rowOff>132715</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81915</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861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92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76200</xdr:rowOff>
    </xdr:from>
    <xdr:to>
      <xdr:col>41</xdr:col>
      <xdr:colOff>50800</xdr:colOff>
      <xdr:row>39</xdr:row>
      <xdr:rowOff>81915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972300" y="67627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00000000-0008-0000-0F00-000089000000}"/>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8" name="n_2aveValue【図書館】&#10;一人当たり面積">
          <a:extLst>
            <a:ext uri="{FF2B5EF4-FFF2-40B4-BE49-F238E27FC236}">
              <a16:creationId xmlns:a16="http://schemas.microsoft.com/office/drawing/2014/main" id="{00000000-0008-0000-0F00-00008A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9" name="n_3aveValue【図書館】&#10;一人当たり面積">
          <a:extLst>
            <a:ext uri="{FF2B5EF4-FFF2-40B4-BE49-F238E27FC236}">
              <a16:creationId xmlns:a16="http://schemas.microsoft.com/office/drawing/2014/main" id="{00000000-0008-0000-0F00-00008B00000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0" name="n_4aveValue【図書館】&#10;一人当たり面積">
          <a:extLst>
            <a:ext uri="{FF2B5EF4-FFF2-40B4-BE49-F238E27FC236}">
              <a16:creationId xmlns:a16="http://schemas.microsoft.com/office/drawing/2014/main" id="{00000000-0008-0000-0F00-00008C000000}"/>
            </a:ext>
          </a:extLst>
        </xdr:cNvPr>
        <xdr:cNvSpPr txBox="1"/>
      </xdr:nvSpPr>
      <xdr:spPr>
        <a:xfrm>
          <a:off x="6737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143527</xdr:rowOff>
    </xdr:from>
    <xdr:ext cx="469744" cy="259045"/>
    <xdr:sp macro="" textlink="">
      <xdr:nvSpPr>
        <xdr:cNvPr id="141" name="n_1mainValue【図書館】&#10;一人当たり面積">
          <a:extLst>
            <a:ext uri="{FF2B5EF4-FFF2-40B4-BE49-F238E27FC236}">
              <a16:creationId xmlns:a16="http://schemas.microsoft.com/office/drawing/2014/main" id="{00000000-0008-0000-0F00-00008D000000}"/>
            </a:ext>
          </a:extLst>
        </xdr:cNvPr>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149242</xdr:rowOff>
    </xdr:from>
    <xdr:ext cx="469744" cy="259045"/>
    <xdr:sp macro="" textlink="">
      <xdr:nvSpPr>
        <xdr:cNvPr id="142" name="n_2mainValue【図書館】&#10;一人当たり面積">
          <a:extLst>
            <a:ext uri="{FF2B5EF4-FFF2-40B4-BE49-F238E27FC236}">
              <a16:creationId xmlns:a16="http://schemas.microsoft.com/office/drawing/2014/main" id="{00000000-0008-0000-0F00-00008E000000}"/>
            </a:ext>
          </a:extLst>
        </xdr:cNvPr>
        <xdr:cNvSpPr txBox="1"/>
      </xdr:nvSpPr>
      <xdr:spPr>
        <a:xfrm>
          <a:off x="8515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149242</xdr:rowOff>
    </xdr:from>
    <xdr:ext cx="469744" cy="259045"/>
    <xdr:sp macro="" textlink="">
      <xdr:nvSpPr>
        <xdr:cNvPr id="143" name="n_3mainValue【図書館】&#10;一人当たり面積">
          <a:extLst>
            <a:ext uri="{FF2B5EF4-FFF2-40B4-BE49-F238E27FC236}">
              <a16:creationId xmlns:a16="http://schemas.microsoft.com/office/drawing/2014/main" id="{00000000-0008-0000-0F00-00008F000000}"/>
            </a:ext>
          </a:extLst>
        </xdr:cNvPr>
        <xdr:cNvSpPr txBox="1"/>
      </xdr:nvSpPr>
      <xdr:spPr>
        <a:xfrm>
          <a:off x="7626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4" name="n_4mainValue【図書館】&#10;一人当たり面積">
          <a:extLst>
            <a:ext uri="{FF2B5EF4-FFF2-40B4-BE49-F238E27FC236}">
              <a16:creationId xmlns:a16="http://schemas.microsoft.com/office/drawing/2014/main" id="{00000000-0008-0000-0F00-000090000000}"/>
            </a:ext>
          </a:extLst>
        </xdr:cNvPr>
        <xdr:cNvSpPr txBox="1"/>
      </xdr:nvSpPr>
      <xdr:spPr>
        <a:xfrm>
          <a:off x="6737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F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F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F00-0000AC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F00-0000AE000000}"/>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00000000-0008-0000-0F00-0000BA000000}"/>
            </a:ext>
          </a:extLst>
        </xdr:cNvPr>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13335</xdr:rowOff>
    </xdr:from>
    <xdr:to>
      <xdr:col>24</xdr:col>
      <xdr:colOff>63500</xdr:colOff>
      <xdr:row>60</xdr:row>
      <xdr:rowOff>38100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3797300" y="10128885"/>
          <a:ext cx="8382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68580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908300" y="1032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4445</xdr:rowOff>
    </xdr:from>
    <xdr:to>
      <xdr:col>10</xdr:col>
      <xdr:colOff>165100</xdr:colOff>
      <xdr:row>59</xdr:row>
      <xdr:rowOff>106045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1968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60</xdr:row>
      <xdr:rowOff>68580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019300" y="1017079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99695</xdr:rowOff>
    </xdr:from>
    <xdr:to>
      <xdr:col>6</xdr:col>
      <xdr:colOff>38100</xdr:colOff>
      <xdr:row>59</xdr:row>
      <xdr:rowOff>29845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079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150495</xdr:rowOff>
    </xdr:from>
    <xdr:to>
      <xdr:col>10</xdr:col>
      <xdr:colOff>114300</xdr:colOff>
      <xdr:row>59</xdr:row>
      <xdr:rowOff>55245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130300" y="1009459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122572</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46372</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127181</xdr:rowOff>
    </xdr:from>
    <xdr:to>
      <xdr:col>46</xdr:col>
      <xdr:colOff>38100</xdr:colOff>
      <xdr:row>63</xdr:row>
      <xdr:rowOff>57331</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76563</xdr:rowOff>
    </xdr:from>
    <xdr:to>
      <xdr:col>55</xdr:col>
      <xdr:colOff>50800</xdr:colOff>
      <xdr:row>63</xdr:row>
      <xdr:rowOff>6713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99440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127363</xdr:rowOff>
    </xdr:from>
    <xdr:to>
      <xdr:col>55</xdr:col>
      <xdr:colOff>0</xdr:colOff>
      <xdr:row>62</xdr:row>
      <xdr:rowOff>127363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0757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76563</xdr:rowOff>
    </xdr:from>
    <xdr:to>
      <xdr:col>46</xdr:col>
      <xdr:colOff>38100</xdr:colOff>
      <xdr:row>63</xdr:row>
      <xdr:rowOff>6713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127363</xdr:rowOff>
    </xdr:from>
    <xdr:to>
      <xdr:col>50</xdr:col>
      <xdr:colOff>114300</xdr:colOff>
      <xdr:row>62</xdr:row>
      <xdr:rowOff>127363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75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76563</xdr:rowOff>
    </xdr:from>
    <xdr:to>
      <xdr:col>41</xdr:col>
      <xdr:colOff>101600</xdr:colOff>
      <xdr:row>63</xdr:row>
      <xdr:rowOff>6713</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127363</xdr:rowOff>
    </xdr:from>
    <xdr:to>
      <xdr:col>45</xdr:col>
      <xdr:colOff>177800</xdr:colOff>
      <xdr:row>62</xdr:row>
      <xdr:rowOff>127363</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757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35741</xdr:rowOff>
    </xdr:from>
    <xdr:to>
      <xdr:col>36</xdr:col>
      <xdr:colOff>165100</xdr:colOff>
      <xdr:row>62</xdr:row>
      <xdr:rowOff>137341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86541</xdr:rowOff>
    </xdr:from>
    <xdr:to>
      <xdr:col>41</xdr:col>
      <xdr:colOff>50800</xdr:colOff>
      <xdr:row>62</xdr:row>
      <xdr:rowOff>127363</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6972300" y="1071644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48458</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23240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23240</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23240</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153868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44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117929</xdr:rowOff>
    </xdr:from>
    <xdr:to>
      <xdr:col>10</xdr:col>
      <xdr:colOff>165100</xdr:colOff>
      <xdr:row>83</xdr:row>
      <xdr:rowOff>48079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103232</xdr:rowOff>
    </xdr:from>
    <xdr:to>
      <xdr:col>20</xdr:col>
      <xdr:colOff>38100</xdr:colOff>
      <xdr:row>83</xdr:row>
      <xdr:rowOff>33382</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154032</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797300" y="1416558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83638</xdr:rowOff>
    </xdr:from>
    <xdr:to>
      <xdr:col>15</xdr:col>
      <xdr:colOff>101600</xdr:colOff>
      <xdr:row>83</xdr:row>
      <xdr:rowOff>13788</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134438</xdr:rowOff>
    </xdr:from>
    <xdr:to>
      <xdr:col>19</xdr:col>
      <xdr:colOff>177800</xdr:colOff>
      <xdr:row>82</xdr:row>
      <xdr:rowOff>154032</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19333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134438</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1492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29755</xdr:rowOff>
    </xdr:from>
    <xdr:to>
      <xdr:col>6</xdr:col>
      <xdr:colOff>38100</xdr:colOff>
      <xdr:row>85</xdr:row>
      <xdr:rowOff>131355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90351</xdr:rowOff>
    </xdr:from>
    <xdr:to>
      <xdr:col>10</xdr:col>
      <xdr:colOff>114300</xdr:colOff>
      <xdr:row>85</xdr:row>
      <xdr:rowOff>80555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4149251"/>
          <a:ext cx="889000" cy="50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39206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49909</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30315</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122482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113030</xdr:rowOff>
    </xdr:from>
    <xdr:to>
      <xdr:col>46</xdr:col>
      <xdr:colOff>38100</xdr:colOff>
      <xdr:row>83</xdr:row>
      <xdr:rowOff>43180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61595</xdr:rowOff>
    </xdr:from>
    <xdr:to>
      <xdr:col>41</xdr:col>
      <xdr:colOff>101600</xdr:colOff>
      <xdr:row>82</xdr:row>
      <xdr:rowOff>163195</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xdr:rowOff>
    </xdr:from>
    <xdr:to>
      <xdr:col>55</xdr:col>
      <xdr:colOff>50800</xdr:colOff>
      <xdr:row>81</xdr:row>
      <xdr:rowOff>106045</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27322</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xdr:rowOff>
    </xdr:from>
    <xdr:to>
      <xdr:col>50</xdr:col>
      <xdr:colOff>165100</xdr:colOff>
      <xdr:row>81</xdr:row>
      <xdr:rowOff>106045</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55245</xdr:rowOff>
    </xdr:from>
    <xdr:to>
      <xdr:col>55</xdr:col>
      <xdr:colOff>0</xdr:colOff>
      <xdr:row>81</xdr:row>
      <xdr:rowOff>55245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3942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10161</xdr:rowOff>
    </xdr:from>
    <xdr:to>
      <xdr:col>46</xdr:col>
      <xdr:colOff>38100</xdr:colOff>
      <xdr:row>81</xdr:row>
      <xdr:rowOff>111761</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55245</xdr:rowOff>
    </xdr:from>
    <xdr:to>
      <xdr:col>50</xdr:col>
      <xdr:colOff>114300</xdr:colOff>
      <xdr:row>81</xdr:row>
      <xdr:rowOff>60961</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8750300" y="139426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61595</xdr:rowOff>
    </xdr:from>
    <xdr:to>
      <xdr:col>41</xdr:col>
      <xdr:colOff>101600</xdr:colOff>
      <xdr:row>81</xdr:row>
      <xdr:rowOff>163195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60961</xdr:rowOff>
    </xdr:from>
    <xdr:to>
      <xdr:col>45</xdr:col>
      <xdr:colOff>177800</xdr:colOff>
      <xdr:row>81</xdr:row>
      <xdr:rowOff>112395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7861300" y="139484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112395</xdr:rowOff>
    </xdr:from>
    <xdr:to>
      <xdr:col>41</xdr:col>
      <xdr:colOff>50800</xdr:colOff>
      <xdr:row>84</xdr:row>
      <xdr:rowOff>9525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6972300" y="1399984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34307</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154322</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21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122572</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128288</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8272</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00000000-0008-0000-0F00-00008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00000000-0008-0000-0F00-00008E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0000000-0008-0000-0F00-000090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0000000-0008-0000-0F00-000092010000}"/>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100330</xdr:rowOff>
    </xdr:from>
    <xdr:to>
      <xdr:col>15</xdr:col>
      <xdr:colOff>101600</xdr:colOff>
      <xdr:row>104</xdr:row>
      <xdr:rowOff>30480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28575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9685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85089</xdr:rowOff>
    </xdr:from>
    <xdr:to>
      <xdr:col>6</xdr:col>
      <xdr:colOff>38100</xdr:colOff>
      <xdr:row>104</xdr:row>
      <xdr:rowOff>15239</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079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111761</xdr:rowOff>
    </xdr:from>
    <xdr:to>
      <xdr:col>24</xdr:col>
      <xdr:colOff>114300</xdr:colOff>
      <xdr:row>105</xdr:row>
      <xdr:rowOff>41911</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4584700" y="179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90188</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0000000-0008-0000-0F00-00009E010000}"/>
            </a:ext>
          </a:extLst>
        </xdr:cNvPr>
        <xdr:cNvSpPr txBox="1"/>
      </xdr:nvSpPr>
      <xdr:spPr>
        <a:xfrm>
          <a:off x="4673600" y="1792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91439</xdr:rowOff>
    </xdr:from>
    <xdr:to>
      <xdr:col>20</xdr:col>
      <xdr:colOff>38100</xdr:colOff>
      <xdr:row>106</xdr:row>
      <xdr:rowOff>21589</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3746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162561</xdr:rowOff>
    </xdr:from>
    <xdr:to>
      <xdr:col>24</xdr:col>
      <xdr:colOff>63500</xdr:colOff>
      <xdr:row>105</xdr:row>
      <xdr:rowOff>142239</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flipV="1">
          <a:off x="3797300" y="17993361"/>
          <a:ext cx="838200" cy="15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123189</xdr:rowOff>
    </xdr:from>
    <xdr:to>
      <xdr:col>15</xdr:col>
      <xdr:colOff>101600</xdr:colOff>
      <xdr:row>105</xdr:row>
      <xdr:rowOff>53339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857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2539</xdr:rowOff>
    </xdr:from>
    <xdr:to>
      <xdr:col>19</xdr:col>
      <xdr:colOff>177800</xdr:colOff>
      <xdr:row>105</xdr:row>
      <xdr:rowOff>142239</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2908300" y="18004789"/>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115570</xdr:rowOff>
    </xdr:from>
    <xdr:to>
      <xdr:col>10</xdr:col>
      <xdr:colOff>165100</xdr:colOff>
      <xdr:row>104</xdr:row>
      <xdr:rowOff>45720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968500" y="1777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166370</xdr:rowOff>
    </xdr:from>
    <xdr:to>
      <xdr:col>15</xdr:col>
      <xdr:colOff>50800</xdr:colOff>
      <xdr:row>105</xdr:row>
      <xdr:rowOff>2539</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2019300" y="1782572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8889</xdr:rowOff>
    </xdr:from>
    <xdr:to>
      <xdr:col>6</xdr:col>
      <xdr:colOff>38100</xdr:colOff>
      <xdr:row>104</xdr:row>
      <xdr:rowOff>110489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079500" y="178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166370</xdr:rowOff>
    </xdr:from>
    <xdr:to>
      <xdr:col>10</xdr:col>
      <xdr:colOff>114300</xdr:colOff>
      <xdr:row>104</xdr:row>
      <xdr:rowOff>59689</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1130300" y="178257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00000000-0008-0000-0F00-0000A7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47007</xdr:rowOff>
    </xdr:from>
    <xdr:ext cx="405111" cy="259045"/>
    <xdr:sp macro="" textlink="">
      <xdr:nvSpPr>
        <xdr:cNvPr id="424" name="n_2aveValue【市民会館】&#10;有形固定資産減価償却率">
          <a:extLst>
            <a:ext uri="{FF2B5EF4-FFF2-40B4-BE49-F238E27FC236}">
              <a16:creationId xmlns:a16="http://schemas.microsoft.com/office/drawing/2014/main" id="{00000000-0008-0000-0F00-0000A8010000}"/>
            </a:ext>
          </a:extLst>
        </xdr:cNvPr>
        <xdr:cNvSpPr txBox="1"/>
      </xdr:nvSpPr>
      <xdr:spPr>
        <a:xfrm>
          <a:off x="2705744"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34307</xdr:rowOff>
    </xdr:from>
    <xdr:ext cx="405111" cy="259045"/>
    <xdr:sp macro="" textlink="">
      <xdr:nvSpPr>
        <xdr:cNvPr id="425" name="n_3aveValue【市民会館】&#10;有形固定資産減価償却率">
          <a:extLst>
            <a:ext uri="{FF2B5EF4-FFF2-40B4-BE49-F238E27FC236}">
              <a16:creationId xmlns:a16="http://schemas.microsoft.com/office/drawing/2014/main" id="{00000000-0008-0000-0F00-0000A9010000}"/>
            </a:ext>
          </a:extLst>
        </xdr:cNvPr>
        <xdr:cNvSpPr txBox="1"/>
      </xdr:nvSpPr>
      <xdr:spPr>
        <a:xfrm>
          <a:off x="181674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31766</xdr:rowOff>
    </xdr:from>
    <xdr:ext cx="405111" cy="259045"/>
    <xdr:sp macro="" textlink="">
      <xdr:nvSpPr>
        <xdr:cNvPr id="426" name="n_4aveValue【市民会館】&#10;有形固定資産減価償却率">
          <a:extLst>
            <a:ext uri="{FF2B5EF4-FFF2-40B4-BE49-F238E27FC236}">
              <a16:creationId xmlns:a16="http://schemas.microsoft.com/office/drawing/2014/main" id="{00000000-0008-0000-0F00-0000AA010000}"/>
            </a:ext>
          </a:extLst>
        </xdr:cNvPr>
        <xdr:cNvSpPr txBox="1"/>
      </xdr:nvSpPr>
      <xdr:spPr>
        <a:xfrm>
          <a:off x="927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12716</xdr:rowOff>
    </xdr:from>
    <xdr:ext cx="405111" cy="259045"/>
    <xdr:sp macro="" textlink="">
      <xdr:nvSpPr>
        <xdr:cNvPr id="427" name="n_1main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44466</xdr:rowOff>
    </xdr:from>
    <xdr:ext cx="405111" cy="259045"/>
    <xdr:sp macro="" textlink="">
      <xdr:nvSpPr>
        <xdr:cNvPr id="428" name="n_2main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36847</xdr:rowOff>
    </xdr:from>
    <xdr:ext cx="405111" cy="259045"/>
    <xdr:sp macro="" textlink="">
      <xdr:nvSpPr>
        <xdr:cNvPr id="429" name="n_3main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101616</xdr:rowOff>
    </xdr:from>
    <xdr:ext cx="405111" cy="259045"/>
    <xdr:sp macro="" textlink="">
      <xdr:nvSpPr>
        <xdr:cNvPr id="430" name="n_4main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00000000-0008-0000-0F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00000000-0008-0000-0F00-0000C5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00000000-0008-0000-0F00-0000C7010000}"/>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00000000-0008-0000-0F00-0000C9010000}"/>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50546</xdr:rowOff>
    </xdr:from>
    <xdr:to>
      <xdr:col>46</xdr:col>
      <xdr:colOff>38100</xdr:colOff>
      <xdr:row>106</xdr:row>
      <xdr:rowOff>152146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8699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48261</xdr:rowOff>
    </xdr:from>
    <xdr:to>
      <xdr:col>41</xdr:col>
      <xdr:colOff>101600</xdr:colOff>
      <xdr:row>106</xdr:row>
      <xdr:rowOff>149861</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7810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11685</xdr:rowOff>
    </xdr:from>
    <xdr:to>
      <xdr:col>55</xdr:col>
      <xdr:colOff>50800</xdr:colOff>
      <xdr:row>107</xdr:row>
      <xdr:rowOff>113285</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0426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161562</xdr:rowOff>
    </xdr:from>
    <xdr:ext cx="469744" cy="259045"/>
    <xdr:sp macro="" textlink="">
      <xdr:nvSpPr>
        <xdr:cNvPr id="469" name="【市民会館】&#10;一人当たり面積該当値テキスト">
          <a:extLst>
            <a:ext uri="{FF2B5EF4-FFF2-40B4-BE49-F238E27FC236}">
              <a16:creationId xmlns:a16="http://schemas.microsoft.com/office/drawing/2014/main" id="{00000000-0008-0000-0F00-0000D5010000}"/>
            </a:ext>
          </a:extLst>
        </xdr:cNvPr>
        <xdr:cNvSpPr txBox="1"/>
      </xdr:nvSpPr>
      <xdr:spPr>
        <a:xfrm>
          <a:off x="10515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29972</xdr:rowOff>
    </xdr:from>
    <xdr:to>
      <xdr:col>50</xdr:col>
      <xdr:colOff>165100</xdr:colOff>
      <xdr:row>107</xdr:row>
      <xdr:rowOff>131572</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9588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62485</xdr:rowOff>
    </xdr:from>
    <xdr:to>
      <xdr:col>55</xdr:col>
      <xdr:colOff>0</xdr:colOff>
      <xdr:row>107</xdr:row>
      <xdr:rowOff>80772</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9639300" y="1840763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29972</xdr:rowOff>
    </xdr:from>
    <xdr:to>
      <xdr:col>46</xdr:col>
      <xdr:colOff>38100</xdr:colOff>
      <xdr:row>107</xdr:row>
      <xdr:rowOff>131572</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8699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80772</xdr:rowOff>
    </xdr:from>
    <xdr:to>
      <xdr:col>50</xdr:col>
      <xdr:colOff>114300</xdr:colOff>
      <xdr:row>107</xdr:row>
      <xdr:rowOff>80772</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8750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29972</xdr:rowOff>
    </xdr:from>
    <xdr:to>
      <xdr:col>41</xdr:col>
      <xdr:colOff>101600</xdr:colOff>
      <xdr:row>107</xdr:row>
      <xdr:rowOff>131572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7810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80772</xdr:rowOff>
    </xdr:from>
    <xdr:to>
      <xdr:col>45</xdr:col>
      <xdr:colOff>177800</xdr:colOff>
      <xdr:row>107</xdr:row>
      <xdr:rowOff>80772</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7861300" y="1842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9398</xdr:rowOff>
    </xdr:from>
    <xdr:to>
      <xdr:col>36</xdr:col>
      <xdr:colOff>165100</xdr:colOff>
      <xdr:row>107</xdr:row>
      <xdr:rowOff>110998</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6921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60198</xdr:rowOff>
    </xdr:from>
    <xdr:to>
      <xdr:col>41</xdr:col>
      <xdr:colOff>50800</xdr:colOff>
      <xdr:row>107</xdr:row>
      <xdr:rowOff>80772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6972300" y="184053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00000000-0008-0000-0F00-0000DE010000}"/>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168673</xdr:rowOff>
    </xdr:from>
    <xdr:ext cx="469744" cy="259045"/>
    <xdr:sp macro="" textlink="">
      <xdr:nvSpPr>
        <xdr:cNvPr id="479" name="n_2aveValue【市民会館】&#10;一人当たり面積">
          <a:extLst>
            <a:ext uri="{FF2B5EF4-FFF2-40B4-BE49-F238E27FC236}">
              <a16:creationId xmlns:a16="http://schemas.microsoft.com/office/drawing/2014/main" id="{00000000-0008-0000-0F00-0000DF010000}"/>
            </a:ext>
          </a:extLst>
        </xdr:cNvPr>
        <xdr:cNvSpPr txBox="1"/>
      </xdr:nvSpPr>
      <xdr:spPr>
        <a:xfrm>
          <a:off x="85154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80" name="n_3aveValue【市民会館】&#10;一人当たり面積">
          <a:extLst>
            <a:ext uri="{FF2B5EF4-FFF2-40B4-BE49-F238E27FC236}">
              <a16:creationId xmlns:a16="http://schemas.microsoft.com/office/drawing/2014/main" id="{00000000-0008-0000-0F00-0000E0010000}"/>
            </a:ext>
          </a:extLst>
        </xdr:cNvPr>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1" name="n_4aveValue【市民会館】&#10;一人当たり面積">
          <a:extLst>
            <a:ext uri="{FF2B5EF4-FFF2-40B4-BE49-F238E27FC236}">
              <a16:creationId xmlns:a16="http://schemas.microsoft.com/office/drawing/2014/main" id="{00000000-0008-0000-0F00-0000E1010000}"/>
            </a:ext>
          </a:extLst>
        </xdr:cNvPr>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122699</xdr:rowOff>
    </xdr:from>
    <xdr:ext cx="469744" cy="259045"/>
    <xdr:sp macro="" textlink="">
      <xdr:nvSpPr>
        <xdr:cNvPr id="482" name="n_1mainValue【市民会館】&#10;一人当たり面積">
          <a:extLst>
            <a:ext uri="{FF2B5EF4-FFF2-40B4-BE49-F238E27FC236}">
              <a16:creationId xmlns:a16="http://schemas.microsoft.com/office/drawing/2014/main" id="{00000000-0008-0000-0F00-0000E2010000}"/>
            </a:ext>
          </a:extLst>
        </xdr:cNvPr>
        <xdr:cNvSpPr txBox="1"/>
      </xdr:nvSpPr>
      <xdr:spPr>
        <a:xfrm>
          <a:off x="93917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122699</xdr:rowOff>
    </xdr:from>
    <xdr:ext cx="469744" cy="259045"/>
    <xdr:sp macro="" textlink="">
      <xdr:nvSpPr>
        <xdr:cNvPr id="483" name="n_2mainValue【市民会館】&#10;一人当たり面積">
          <a:extLst>
            <a:ext uri="{FF2B5EF4-FFF2-40B4-BE49-F238E27FC236}">
              <a16:creationId xmlns:a16="http://schemas.microsoft.com/office/drawing/2014/main" id="{00000000-0008-0000-0F00-0000E3010000}"/>
            </a:ext>
          </a:extLst>
        </xdr:cNvPr>
        <xdr:cNvSpPr txBox="1"/>
      </xdr:nvSpPr>
      <xdr:spPr>
        <a:xfrm>
          <a:off x="8515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122699</xdr:rowOff>
    </xdr:from>
    <xdr:ext cx="469744" cy="259045"/>
    <xdr:sp macro="" textlink="">
      <xdr:nvSpPr>
        <xdr:cNvPr id="484" name="n_3mainValue【市民会館】&#10;一人当たり面積">
          <a:extLst>
            <a:ext uri="{FF2B5EF4-FFF2-40B4-BE49-F238E27FC236}">
              <a16:creationId xmlns:a16="http://schemas.microsoft.com/office/drawing/2014/main" id="{00000000-0008-0000-0F00-0000E4010000}"/>
            </a:ext>
          </a:extLst>
        </xdr:cNvPr>
        <xdr:cNvSpPr txBox="1"/>
      </xdr:nvSpPr>
      <xdr:spPr>
        <a:xfrm>
          <a:off x="76264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102125</xdr:rowOff>
    </xdr:from>
    <xdr:ext cx="469744" cy="259045"/>
    <xdr:sp macro="" textlink="">
      <xdr:nvSpPr>
        <xdr:cNvPr id="485" name="n_4mainValue【市民会館】&#10;一人当たり面積">
          <a:extLst>
            <a:ext uri="{FF2B5EF4-FFF2-40B4-BE49-F238E27FC236}">
              <a16:creationId xmlns:a16="http://schemas.microsoft.com/office/drawing/2014/main" id="{00000000-0008-0000-0F00-0000E5010000}"/>
            </a:ext>
          </a:extLst>
        </xdr:cNvPr>
        <xdr:cNvSpPr txBox="1"/>
      </xdr:nvSpPr>
      <xdr:spPr>
        <a:xfrm>
          <a:off x="6737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00000000-0008-0000-0F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xdr:rowOff>
    </xdr:from>
    <xdr:to>
      <xdr:col>81</xdr:col>
      <xdr:colOff>101600</xdr:colOff>
      <xdr:row>40</xdr:row>
      <xdr:rowOff>113937</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63137</xdr:rowOff>
    </xdr:from>
    <xdr:to>
      <xdr:col>85</xdr:col>
      <xdr:colOff>127000</xdr:colOff>
      <xdr:row>40</xdr:row>
      <xdr:rowOff>130084</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6921137"/>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148046</xdr:rowOff>
    </xdr:from>
    <xdr:to>
      <xdr:col>81</xdr:col>
      <xdr:colOff>50800</xdr:colOff>
      <xdr:row>40</xdr:row>
      <xdr:rowOff>63137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592300" y="683459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53159</xdr:rowOff>
    </xdr:from>
    <xdr:to>
      <xdr:col>72</xdr:col>
      <xdr:colOff>38100</xdr:colOff>
      <xdr:row>39</xdr:row>
      <xdr:rowOff>154759</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103959</xdr:rowOff>
    </xdr:from>
    <xdr:to>
      <xdr:col>76</xdr:col>
      <xdr:colOff>114300</xdr:colOff>
      <xdr:row>39</xdr:row>
      <xdr:rowOff>148046</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3703300" y="67905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139700</xdr:rowOff>
    </xdr:from>
    <xdr:to>
      <xdr:col>67</xdr:col>
      <xdr:colOff>101600</xdr:colOff>
      <xdr:row>39</xdr:row>
      <xdr:rowOff>69850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276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19050</xdr:rowOff>
    </xdr:from>
    <xdr:to>
      <xdr:col>71</xdr:col>
      <xdr:colOff>177800</xdr:colOff>
      <xdr:row>39</xdr:row>
      <xdr:rowOff>103959</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814300" y="67056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105064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52660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4389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145886</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3500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155801</xdr:rowOff>
    </xdr:from>
    <xdr:to>
      <xdr:col>107</xdr:col>
      <xdr:colOff>101600</xdr:colOff>
      <xdr:row>41</xdr:row>
      <xdr:rowOff>85951</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70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155384</xdr:rowOff>
    </xdr:from>
    <xdr:to>
      <xdr:col>102</xdr:col>
      <xdr:colOff>165100</xdr:colOff>
      <xdr:row>41</xdr:row>
      <xdr:rowOff>85534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494500" y="70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154308</xdr:rowOff>
    </xdr:from>
    <xdr:to>
      <xdr:col>98</xdr:col>
      <xdr:colOff>38100</xdr:colOff>
      <xdr:row>41</xdr:row>
      <xdr:rowOff>84458</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8605500" y="701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37344</xdr:rowOff>
    </xdr:from>
    <xdr:to>
      <xdr:col>116</xdr:col>
      <xdr:colOff>114300</xdr:colOff>
      <xdr:row>41</xdr:row>
      <xdr:rowOff>138944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2110700" y="706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146801</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22199600" y="700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37531</xdr:rowOff>
    </xdr:from>
    <xdr:to>
      <xdr:col>112</xdr:col>
      <xdr:colOff>38100</xdr:colOff>
      <xdr:row>41</xdr:row>
      <xdr:rowOff>139131</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1272500" y="70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88144</xdr:rowOff>
    </xdr:from>
    <xdr:to>
      <xdr:col>116</xdr:col>
      <xdr:colOff>63500</xdr:colOff>
      <xdr:row>41</xdr:row>
      <xdr:rowOff>88331</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1323300" y="7117594"/>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37743</xdr:rowOff>
    </xdr:from>
    <xdr:to>
      <xdr:col>107</xdr:col>
      <xdr:colOff>101600</xdr:colOff>
      <xdr:row>41</xdr:row>
      <xdr:rowOff>139343</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20383500" y="706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88331</xdr:rowOff>
    </xdr:from>
    <xdr:to>
      <xdr:col>111</xdr:col>
      <xdr:colOff>177800</xdr:colOff>
      <xdr:row>41</xdr:row>
      <xdr:rowOff>88543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20434300" y="7117781"/>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41870</xdr:rowOff>
    </xdr:from>
    <xdr:to>
      <xdr:col>102</xdr:col>
      <xdr:colOff>165100</xdr:colOff>
      <xdr:row>41</xdr:row>
      <xdr:rowOff>143470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494500" y="70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88543</xdr:rowOff>
    </xdr:from>
    <xdr:to>
      <xdr:col>107</xdr:col>
      <xdr:colOff>50800</xdr:colOff>
      <xdr:row>41</xdr:row>
      <xdr:rowOff>92670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9545300" y="7117993"/>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41211</xdr:rowOff>
    </xdr:from>
    <xdr:to>
      <xdr:col>98</xdr:col>
      <xdr:colOff>38100</xdr:colOff>
      <xdr:row>41</xdr:row>
      <xdr:rowOff>142811</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8605500" y="70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92011</xdr:rowOff>
    </xdr:from>
    <xdr:to>
      <xdr:col>102</xdr:col>
      <xdr:colOff>114300</xdr:colOff>
      <xdr:row>41</xdr:row>
      <xdr:rowOff>92670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656300" y="7121461"/>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102478</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0167111" y="67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102061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9278111" y="678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100985</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389111" y="678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130258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1043411" y="71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130470</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0167111" y="715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134597</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9278111" y="716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133938</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389111" y="71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6268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6357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48985</xdr:rowOff>
    </xdr:from>
    <xdr:to>
      <xdr:col>85</xdr:col>
      <xdr:colOff>127000</xdr:colOff>
      <xdr:row>61</xdr:row>
      <xdr:rowOff>75112</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5481300" y="1050743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169635</xdr:rowOff>
    </xdr:from>
    <xdr:to>
      <xdr:col>76</xdr:col>
      <xdr:colOff>165100</xdr:colOff>
      <xdr:row>61</xdr:row>
      <xdr:rowOff>99785</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4541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48985</xdr:rowOff>
    </xdr:from>
    <xdr:to>
      <xdr:col>81</xdr:col>
      <xdr:colOff>50800</xdr:colOff>
      <xdr:row>61</xdr:row>
      <xdr:rowOff>48985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4592300" y="10507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48985</xdr:rowOff>
    </xdr:from>
    <xdr:to>
      <xdr:col>76</xdr:col>
      <xdr:colOff>114300</xdr:colOff>
      <xdr:row>61</xdr:row>
      <xdr:rowOff>133894</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flipV="1">
          <a:off x="13703300" y="10507435"/>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89626</xdr:rowOff>
    </xdr:from>
    <xdr:to>
      <xdr:col>67</xdr:col>
      <xdr:colOff>101600</xdr:colOff>
      <xdr:row>61</xdr:row>
      <xdr:rowOff>19776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763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140426</xdr:rowOff>
    </xdr:from>
    <xdr:to>
      <xdr:col>71</xdr:col>
      <xdr:colOff>177800</xdr:colOff>
      <xdr:row>61</xdr:row>
      <xdr:rowOff>133894</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814300" y="10427426"/>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90912</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10903</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100076</xdr:rowOff>
    </xdr:from>
    <xdr:to>
      <xdr:col>107</xdr:col>
      <xdr:colOff>101600</xdr:colOff>
      <xdr:row>63</xdr:row>
      <xdr:rowOff>30226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100076</xdr:rowOff>
    </xdr:from>
    <xdr:to>
      <xdr:col>98</xdr:col>
      <xdr:colOff>38100</xdr:colOff>
      <xdr:row>63</xdr:row>
      <xdr:rowOff>30226</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72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100076</xdr:rowOff>
    </xdr:from>
    <xdr:to>
      <xdr:col>112</xdr:col>
      <xdr:colOff>38100</xdr:colOff>
      <xdr:row>63</xdr:row>
      <xdr:rowOff>30226</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63</xdr:row>
      <xdr:rowOff>11430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780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150876</xdr:rowOff>
    </xdr:from>
    <xdr:to>
      <xdr:col>111</xdr:col>
      <xdr:colOff>177800</xdr:colOff>
      <xdr:row>62</xdr:row>
      <xdr:rowOff>155448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20434300" y="10780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118872</xdr:rowOff>
    </xdr:from>
    <xdr:to>
      <xdr:col>107</xdr:col>
      <xdr:colOff>50800</xdr:colOff>
      <xdr:row>62</xdr:row>
      <xdr:rowOff>155448</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74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100076</xdr:rowOff>
    </xdr:from>
    <xdr:to>
      <xdr:col>98</xdr:col>
      <xdr:colOff>38100</xdr:colOff>
      <xdr:row>63</xdr:row>
      <xdr:rowOff>30226</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150876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8656300" y="10748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46753</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21353</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46753</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14749</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46753</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00000000-0008-0000-0F00-0000E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00000000-0008-0000-0F00-0000E6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00000000-0008-0000-0F00-0000E8020000}"/>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0000000-0008-0000-0F00-0000EA020000}"/>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652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44466</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0000000-0008-0000-0F00-0000F6020000}"/>
            </a:ext>
          </a:extLst>
        </xdr:cNvPr>
        <xdr:cNvSpPr txBox="1"/>
      </xdr:nvSpPr>
      <xdr:spPr>
        <a:xfrm>
          <a:off x="16357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98334</xdr:rowOff>
    </xdr:from>
    <xdr:to>
      <xdr:col>81</xdr:col>
      <xdr:colOff>101600</xdr:colOff>
      <xdr:row>84</xdr:row>
      <xdr:rowOff>28484</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5430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83</xdr:row>
      <xdr:rowOff>149134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5481300" y="13959839"/>
          <a:ext cx="838200" cy="4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103232</xdr:rowOff>
    </xdr:from>
    <xdr:to>
      <xdr:col>76</xdr:col>
      <xdr:colOff>165100</xdr:colOff>
      <xdr:row>84</xdr:row>
      <xdr:rowOff>33382</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4541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149134</xdr:rowOff>
    </xdr:from>
    <xdr:to>
      <xdr:col>81</xdr:col>
      <xdr:colOff>50800</xdr:colOff>
      <xdr:row>83</xdr:row>
      <xdr:rowOff>154032</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4592300" y="1437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28121</xdr:rowOff>
    </xdr:from>
    <xdr:to>
      <xdr:col>72</xdr:col>
      <xdr:colOff>38100</xdr:colOff>
      <xdr:row>82</xdr:row>
      <xdr:rowOff>129721</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652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78921</xdr:rowOff>
    </xdr:from>
    <xdr:to>
      <xdr:col>76</xdr:col>
      <xdr:colOff>114300</xdr:colOff>
      <xdr:row>83</xdr:row>
      <xdr:rowOff>154032</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703300" y="14137821"/>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763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78921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814300" y="1411169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00000000-0008-0000-0F00-0000FF020000}"/>
            </a:ext>
          </a:extLst>
        </xdr:cNvPr>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68" name="n_2aveValue【消防施設】&#10;有形固定資産減価償却率">
          <a:extLst>
            <a:ext uri="{FF2B5EF4-FFF2-40B4-BE49-F238E27FC236}">
              <a16:creationId xmlns:a16="http://schemas.microsoft.com/office/drawing/2014/main" id="{00000000-0008-0000-0F00-00000003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69" name="n_3aveValue【消防施設】&#10;有形固定資産減価償却率">
          <a:extLst>
            <a:ext uri="{FF2B5EF4-FFF2-40B4-BE49-F238E27FC236}">
              <a16:creationId xmlns:a16="http://schemas.microsoft.com/office/drawing/2014/main" id="{00000000-0008-0000-0F00-00000103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65332</xdr:rowOff>
    </xdr:from>
    <xdr:ext cx="405111" cy="259045"/>
    <xdr:sp macro="" textlink="">
      <xdr:nvSpPr>
        <xdr:cNvPr id="770" name="n_4aveValue【消防施設】&#10;有形固定資産減価償却率">
          <a:extLst>
            <a:ext uri="{FF2B5EF4-FFF2-40B4-BE49-F238E27FC236}">
              <a16:creationId xmlns:a16="http://schemas.microsoft.com/office/drawing/2014/main" id="{00000000-0008-0000-0F00-000002030000}"/>
            </a:ext>
          </a:extLst>
        </xdr:cNvPr>
        <xdr:cNvSpPr txBox="1"/>
      </xdr:nvSpPr>
      <xdr:spPr>
        <a:xfrm>
          <a:off x="12611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19611</xdr:rowOff>
    </xdr:from>
    <xdr:ext cx="405111" cy="259045"/>
    <xdr:sp macro="" textlink="">
      <xdr:nvSpPr>
        <xdr:cNvPr id="771" name="n_1mainValue【消防施設】&#10;有形固定資産減価償却率">
          <a:extLst>
            <a:ext uri="{FF2B5EF4-FFF2-40B4-BE49-F238E27FC236}">
              <a16:creationId xmlns:a16="http://schemas.microsoft.com/office/drawing/2014/main" id="{00000000-0008-0000-0F00-000003030000}"/>
            </a:ext>
          </a:extLst>
        </xdr:cNvPr>
        <xdr:cNvSpPr txBox="1"/>
      </xdr:nvSpPr>
      <xdr:spPr>
        <a:xfrm>
          <a:off x="152660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24509</xdr:rowOff>
    </xdr:from>
    <xdr:ext cx="405111" cy="259045"/>
    <xdr:sp macro="" textlink="">
      <xdr:nvSpPr>
        <xdr:cNvPr id="772" name="n_2mainValue【消防施設】&#10;有形固定資産減価償却率">
          <a:extLst>
            <a:ext uri="{FF2B5EF4-FFF2-40B4-BE49-F238E27FC236}">
              <a16:creationId xmlns:a16="http://schemas.microsoft.com/office/drawing/2014/main" id="{00000000-0008-0000-0F00-000004030000}"/>
            </a:ext>
          </a:extLst>
        </xdr:cNvPr>
        <xdr:cNvSpPr txBox="1"/>
      </xdr:nvSpPr>
      <xdr:spPr>
        <a:xfrm>
          <a:off x="14389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146248</xdr:rowOff>
    </xdr:from>
    <xdr:ext cx="405111" cy="259045"/>
    <xdr:sp macro="" textlink="">
      <xdr:nvSpPr>
        <xdr:cNvPr id="773" name="n_3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5007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120122</xdr:rowOff>
    </xdr:from>
    <xdr:ext cx="405111" cy="259045"/>
    <xdr:sp macro="" textlink="">
      <xdr:nvSpPr>
        <xdr:cNvPr id="774" name="n_4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611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F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F00-00001D03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F00-00001F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F00-000021030000}"/>
            </a:ext>
          </a:extLst>
        </xdr:cNvPr>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F00-00002D030000}"/>
            </a:ext>
          </a:extLst>
        </xdr:cNvPr>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156972</xdr:rowOff>
    </xdr:from>
    <xdr:to>
      <xdr:col>116</xdr:col>
      <xdr:colOff>63500</xdr:colOff>
      <xdr:row>84</xdr:row>
      <xdr:rowOff>156972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1323300" y="1455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84</xdr:row>
      <xdr:rowOff>156972</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0434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00000000-0008-0000-0F00-000036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23" name="n_2aveValue【消防施設】&#10;一人当たり面積">
          <a:extLst>
            <a:ext uri="{FF2B5EF4-FFF2-40B4-BE49-F238E27FC236}">
              <a16:creationId xmlns:a16="http://schemas.microsoft.com/office/drawing/2014/main" id="{00000000-0008-0000-0F00-000037030000}"/>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24" name="n_3aveValue【消防施設】&#10;一人当たり面積">
          <a:extLst>
            <a:ext uri="{FF2B5EF4-FFF2-40B4-BE49-F238E27FC236}">
              <a16:creationId xmlns:a16="http://schemas.microsoft.com/office/drawing/2014/main" id="{00000000-0008-0000-0F00-000038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25" name="n_4aveValue【消防施設】&#10;一人当たり面積">
          <a:extLst>
            <a:ext uri="{FF2B5EF4-FFF2-40B4-BE49-F238E27FC236}">
              <a16:creationId xmlns:a16="http://schemas.microsoft.com/office/drawing/2014/main" id="{00000000-0008-0000-0F00-000039030000}"/>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27449</xdr:rowOff>
    </xdr:from>
    <xdr:ext cx="469744" cy="259045"/>
    <xdr:sp macro="" textlink="">
      <xdr:nvSpPr>
        <xdr:cNvPr id="826" name="n_1mainValue【消防施設】&#10;一人当たり面積">
          <a:extLst>
            <a:ext uri="{FF2B5EF4-FFF2-40B4-BE49-F238E27FC236}">
              <a16:creationId xmlns:a16="http://schemas.microsoft.com/office/drawing/2014/main" id="{00000000-0008-0000-0F00-00003A030000}"/>
            </a:ext>
          </a:extLst>
        </xdr:cNvPr>
        <xdr:cNvSpPr txBox="1"/>
      </xdr:nvSpPr>
      <xdr:spPr>
        <a:xfrm>
          <a:off x="21075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827" name="n_2mainValue【消防施設】&#10;一人当たり面積">
          <a:extLst>
            <a:ext uri="{FF2B5EF4-FFF2-40B4-BE49-F238E27FC236}">
              <a16:creationId xmlns:a16="http://schemas.microsoft.com/office/drawing/2014/main" id="{00000000-0008-0000-0F00-00003B03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28" name="n_3mainValue【消防施設】&#10;一人当たり面積">
          <a:extLst>
            <a:ext uri="{FF2B5EF4-FFF2-40B4-BE49-F238E27FC236}">
              <a16:creationId xmlns:a16="http://schemas.microsoft.com/office/drawing/2014/main" id="{00000000-0008-0000-0F00-00003C03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29" name="n_4mainValue【消防施設】&#10;一人当たり面積">
          <a:extLst>
            <a:ext uri="{FF2B5EF4-FFF2-40B4-BE49-F238E27FC236}">
              <a16:creationId xmlns:a16="http://schemas.microsoft.com/office/drawing/2014/main" id="{00000000-0008-0000-0F00-00003D030000}"/>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F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F00-00005803000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00000000-0008-0000-0F00-00005A030000}"/>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F00-00005C030000}"/>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6268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56441</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F00-000068030000}"/>
            </a:ext>
          </a:extLst>
        </xdr:cNvPr>
        <xdr:cNvSpPr txBox="1"/>
      </xdr:nvSpPr>
      <xdr:spPr>
        <a:xfrm>
          <a:off x="16357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167458</xdr:rowOff>
    </xdr:from>
    <xdr:to>
      <xdr:col>81</xdr:col>
      <xdr:colOff>101600</xdr:colOff>
      <xdr:row>102</xdr:row>
      <xdr:rowOff>97608</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5430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46808</xdr:rowOff>
    </xdr:from>
    <xdr:to>
      <xdr:col>85</xdr:col>
      <xdr:colOff>127000</xdr:colOff>
      <xdr:row>103</xdr:row>
      <xdr:rowOff>84364</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5481300" y="17534708"/>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156029</xdr:rowOff>
    </xdr:from>
    <xdr:to>
      <xdr:col>76</xdr:col>
      <xdr:colOff>165100</xdr:colOff>
      <xdr:row>102</xdr:row>
      <xdr:rowOff>86179</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541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35379</xdr:rowOff>
    </xdr:from>
    <xdr:to>
      <xdr:col>81</xdr:col>
      <xdr:colOff>50800</xdr:colOff>
      <xdr:row>102</xdr:row>
      <xdr:rowOff>46808</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4592300" y="1752327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123371</xdr:rowOff>
    </xdr:from>
    <xdr:to>
      <xdr:col>72</xdr:col>
      <xdr:colOff>38100</xdr:colOff>
      <xdr:row>102</xdr:row>
      <xdr:rowOff>53521</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65250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xdr:rowOff>
    </xdr:from>
    <xdr:to>
      <xdr:col>76</xdr:col>
      <xdr:colOff>114300</xdr:colOff>
      <xdr:row>102</xdr:row>
      <xdr:rowOff>35379</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3703300" y="174906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80918</xdr:rowOff>
    </xdr:from>
    <xdr:to>
      <xdr:col>67</xdr:col>
      <xdr:colOff>101600</xdr:colOff>
      <xdr:row>102</xdr:row>
      <xdr:rowOff>11068</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2763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131718</xdr:rowOff>
    </xdr:from>
    <xdr:to>
      <xdr:col>71</xdr:col>
      <xdr:colOff>177800</xdr:colOff>
      <xdr:row>102</xdr:row>
      <xdr:rowOff>2721</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2814300" y="174481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F00-000073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F00-000074030000}"/>
            </a:ext>
          </a:extLst>
        </xdr:cNvPr>
        <xdr:cNvSpPr txBox="1"/>
      </xdr:nvSpPr>
      <xdr:spPr>
        <a:xfrm>
          <a:off x="12611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114135</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F00-000075030000}"/>
            </a:ext>
          </a:extLst>
        </xdr:cNvPr>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102706</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F00-000076030000}"/>
            </a:ext>
          </a:extLst>
        </xdr:cNvPr>
        <xdr:cNvSpPr txBox="1"/>
      </xdr:nvSpPr>
      <xdr:spPr>
        <a:xfrm>
          <a:off x="143897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70048</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F00-000077030000}"/>
            </a:ext>
          </a:extLst>
        </xdr:cNvPr>
        <xdr:cNvSpPr txBox="1"/>
      </xdr:nvSpPr>
      <xdr:spPr>
        <a:xfrm>
          <a:off x="13500744" y="1721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27595</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F00-000078030000}"/>
            </a:ext>
          </a:extLst>
        </xdr:cNvPr>
        <xdr:cNvSpPr txBox="1"/>
      </xdr:nvSpPr>
      <xdr:spPr>
        <a:xfrm>
          <a:off x="12611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F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F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F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00000000-0008-0000-0F00-000093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0000000-0008-0000-0F00-000095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00000000-0008-0000-0F00-000097030000}"/>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136434</xdr:rowOff>
    </xdr:from>
    <xdr:to>
      <xdr:col>107</xdr:col>
      <xdr:colOff>101600</xdr:colOff>
      <xdr:row>105</xdr:row>
      <xdr:rowOff>66584</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2038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494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146231</xdr:rowOff>
    </xdr:from>
    <xdr:to>
      <xdr:col>98</xdr:col>
      <xdr:colOff>38100</xdr:colOff>
      <xdr:row>105</xdr:row>
      <xdr:rowOff>76381</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605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95613</xdr:rowOff>
    </xdr:from>
    <xdr:to>
      <xdr:col>116</xdr:col>
      <xdr:colOff>114300</xdr:colOff>
      <xdr:row>106</xdr:row>
      <xdr:rowOff>25763</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22110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74040</xdr:rowOff>
    </xdr:from>
    <xdr:ext cx="469744" cy="259045"/>
    <xdr:sp macro="" textlink="">
      <xdr:nvSpPr>
        <xdr:cNvPr id="931" name="【庁舎】&#10;一人当たり面積該当値テキスト">
          <a:extLst>
            <a:ext uri="{FF2B5EF4-FFF2-40B4-BE49-F238E27FC236}">
              <a16:creationId xmlns:a16="http://schemas.microsoft.com/office/drawing/2014/main" id="{00000000-0008-0000-0F00-0000A3030000}"/>
            </a:ext>
          </a:extLst>
        </xdr:cNvPr>
        <xdr:cNvSpPr txBox="1"/>
      </xdr:nvSpPr>
      <xdr:spPr>
        <a:xfrm>
          <a:off x="22199600"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98879</xdr:rowOff>
    </xdr:from>
    <xdr:to>
      <xdr:col>112</xdr:col>
      <xdr:colOff>38100</xdr:colOff>
      <xdr:row>106</xdr:row>
      <xdr:rowOff>29029</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21272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146413</xdr:rowOff>
    </xdr:from>
    <xdr:to>
      <xdr:col>116</xdr:col>
      <xdr:colOff>63500</xdr:colOff>
      <xdr:row>105</xdr:row>
      <xdr:rowOff>149679</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21323300" y="181486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98879</xdr:rowOff>
    </xdr:from>
    <xdr:to>
      <xdr:col>107</xdr:col>
      <xdr:colOff>101600</xdr:colOff>
      <xdr:row>106</xdr:row>
      <xdr:rowOff>29029</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20383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149679</xdr:rowOff>
    </xdr:from>
    <xdr:to>
      <xdr:col>111</xdr:col>
      <xdr:colOff>177800</xdr:colOff>
      <xdr:row>105</xdr:row>
      <xdr:rowOff>149679</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a:off x="20434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149679</xdr:rowOff>
    </xdr:from>
    <xdr:to>
      <xdr:col>107</xdr:col>
      <xdr:colOff>50800</xdr:colOff>
      <xdr:row>105</xdr:row>
      <xdr:rowOff>149679</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545300" y="18151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605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146413</xdr:rowOff>
    </xdr:from>
    <xdr:to>
      <xdr:col>102</xdr:col>
      <xdr:colOff>114300</xdr:colOff>
      <xdr:row>105</xdr:row>
      <xdr:rowOff>149679</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18656300" y="181486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00000000-0008-0000-0F00-0000AC030000}"/>
            </a:ext>
          </a:extLst>
        </xdr:cNvPr>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83111</xdr:rowOff>
    </xdr:from>
    <xdr:ext cx="469744" cy="259045"/>
    <xdr:sp macro="" textlink="">
      <xdr:nvSpPr>
        <xdr:cNvPr id="941" name="n_2aveValue【庁舎】&#10;一人当たり面積">
          <a:extLst>
            <a:ext uri="{FF2B5EF4-FFF2-40B4-BE49-F238E27FC236}">
              <a16:creationId xmlns:a16="http://schemas.microsoft.com/office/drawing/2014/main" id="{00000000-0008-0000-0F00-0000AD030000}"/>
            </a:ext>
          </a:extLst>
        </xdr:cNvPr>
        <xdr:cNvSpPr txBox="1"/>
      </xdr:nvSpPr>
      <xdr:spPr>
        <a:xfrm>
          <a:off x="20199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942" name="n_3aveValue【庁舎】&#10;一人当たり面積">
          <a:extLst>
            <a:ext uri="{FF2B5EF4-FFF2-40B4-BE49-F238E27FC236}">
              <a16:creationId xmlns:a16="http://schemas.microsoft.com/office/drawing/2014/main" id="{00000000-0008-0000-0F00-0000AE030000}"/>
            </a:ext>
          </a:extLst>
        </xdr:cNvPr>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92908</xdr:rowOff>
    </xdr:from>
    <xdr:ext cx="469744" cy="259045"/>
    <xdr:sp macro="" textlink="">
      <xdr:nvSpPr>
        <xdr:cNvPr id="943" name="n_4aveValue【庁舎】&#10;一人当たり面積">
          <a:extLst>
            <a:ext uri="{FF2B5EF4-FFF2-40B4-BE49-F238E27FC236}">
              <a16:creationId xmlns:a16="http://schemas.microsoft.com/office/drawing/2014/main" id="{00000000-0008-0000-0F00-0000AF030000}"/>
            </a:ext>
          </a:extLst>
        </xdr:cNvPr>
        <xdr:cNvSpPr txBox="1"/>
      </xdr:nvSpPr>
      <xdr:spPr>
        <a:xfrm>
          <a:off x="18421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20156</xdr:rowOff>
    </xdr:from>
    <xdr:ext cx="469744" cy="259045"/>
    <xdr:sp macro="" textlink="">
      <xdr:nvSpPr>
        <xdr:cNvPr id="944" name="n_1mainValue【庁舎】&#10;一人当たり面積">
          <a:extLst>
            <a:ext uri="{FF2B5EF4-FFF2-40B4-BE49-F238E27FC236}">
              <a16:creationId xmlns:a16="http://schemas.microsoft.com/office/drawing/2014/main" id="{00000000-0008-0000-0F00-0000B0030000}"/>
            </a:ext>
          </a:extLst>
        </xdr:cNvPr>
        <xdr:cNvSpPr txBox="1"/>
      </xdr:nvSpPr>
      <xdr:spPr>
        <a:xfrm>
          <a:off x="210757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945" name="n_2mainValue【庁舎】&#10;一人当たり面積">
          <a:extLst>
            <a:ext uri="{FF2B5EF4-FFF2-40B4-BE49-F238E27FC236}">
              <a16:creationId xmlns:a16="http://schemas.microsoft.com/office/drawing/2014/main" id="{00000000-0008-0000-0F00-0000B1030000}"/>
            </a:ext>
          </a:extLst>
        </xdr:cNvPr>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46" name="n_3mainValue【庁舎】&#10;一人当たり面積">
          <a:extLst>
            <a:ext uri="{FF2B5EF4-FFF2-40B4-BE49-F238E27FC236}">
              <a16:creationId xmlns:a16="http://schemas.microsoft.com/office/drawing/2014/main" id="{00000000-0008-0000-0F00-0000B2030000}"/>
            </a:ext>
          </a:extLst>
        </xdr:cNvPr>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7" name="n_4mainValue【庁舎】&#10;一人当たり面積">
          <a:extLst>
            <a:ext uri="{FF2B5EF4-FFF2-40B4-BE49-F238E27FC236}">
              <a16:creationId xmlns:a16="http://schemas.microsoft.com/office/drawing/2014/main" id="{00000000-0008-0000-0F00-0000B3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F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F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F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一般廃棄物処理施設（全て五条広域事務組合の施設）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し、類似団体内平均値を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上回っており、老朽化が進んでいるといえる。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の有形固定資産減価償却率は、対前年度比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ポイント減少し、類似団体内平均値を下回った。主な要因は、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施設の大宗を占める西春日井広域事務組合における施設整備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により資産額が増加したことによるもので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32109392</v>
      </c>
      <c r="BO4" s="485"/>
      <c r="BP4" s="485"/>
      <c r="BQ4" s="485"/>
      <c r="BR4" s="485"/>
      <c r="BS4" s="485"/>
      <c r="BT4" s="485"/>
      <c r="BU4" s="486"/>
      <c r="BV4" s="484">
        <v>33212460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7.6</v>
      </c>
      <c r="CU4" s="625"/>
      <c r="CV4" s="625"/>
      <c r="CW4" s="625"/>
      <c r="CX4" s="625"/>
      <c r="CY4" s="625"/>
      <c r="CZ4" s="625"/>
      <c r="DA4" s="626"/>
      <c r="DB4" s="624">
        <v>8.6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30635591</v>
      </c>
      <c r="BO5" s="456"/>
      <c r="BP5" s="456"/>
      <c r="BQ5" s="456"/>
      <c r="BR5" s="456"/>
      <c r="BS5" s="456"/>
      <c r="BT5" s="456"/>
      <c r="BU5" s="457"/>
      <c r="BV5" s="455">
        <v>31398993</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89.2</v>
      </c>
      <c r="CU5" s="453"/>
      <c r="CV5" s="453"/>
      <c r="CW5" s="453"/>
      <c r="CX5" s="453"/>
      <c r="CY5" s="453"/>
      <c r="CZ5" s="453"/>
      <c r="DA5" s="454"/>
      <c r="DB5" s="452">
        <v>87.3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1473801</v>
      </c>
      <c r="BO6" s="456"/>
      <c r="BP6" s="456"/>
      <c r="BQ6" s="456"/>
      <c r="BR6" s="456"/>
      <c r="BS6" s="456"/>
      <c r="BT6" s="456"/>
      <c r="BU6" s="457"/>
      <c r="BV6" s="455">
        <v>1813467</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91.5</v>
      </c>
      <c r="CU6" s="599"/>
      <c r="CV6" s="599"/>
      <c r="CW6" s="599"/>
      <c r="CX6" s="599"/>
      <c r="CY6" s="599"/>
      <c r="CZ6" s="599"/>
      <c r="DA6" s="600"/>
      <c r="DB6" s="598">
        <v>94.2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183267</v>
      </c>
      <c r="BO7" s="456"/>
      <c r="BP7" s="456"/>
      <c r="BQ7" s="456"/>
      <c r="BR7" s="456"/>
      <c r="BS7" s="456"/>
      <c r="BT7" s="456"/>
      <c r="BU7" s="457"/>
      <c r="BV7" s="455">
        <v>321495</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16948947</v>
      </c>
      <c r="CU7" s="456"/>
      <c r="CV7" s="456"/>
      <c r="CW7" s="456"/>
      <c r="CX7" s="456"/>
      <c r="CY7" s="456"/>
      <c r="CZ7" s="456"/>
      <c r="DA7" s="457"/>
      <c r="DB7" s="455">
        <v>17430841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1290534</v>
      </c>
      <c r="BO8" s="456"/>
      <c r="BP8" s="456"/>
      <c r="BQ8" s="456"/>
      <c r="BR8" s="456"/>
      <c r="BS8" s="456"/>
      <c r="BT8" s="456"/>
      <c r="BU8" s="457"/>
      <c r="BV8" s="455">
        <v>1491972</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0.81</v>
      </c>
      <c r="CU8" s="559"/>
      <c r="CV8" s="559"/>
      <c r="CW8" s="559"/>
      <c r="CX8" s="559"/>
      <c r="CY8" s="559"/>
      <c r="CZ8" s="559"/>
      <c r="DA8" s="560"/>
      <c r="DB8" s="558">
        <v>0.84</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67352</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-201438</v>
      </c>
      <c r="BO9" s="456"/>
      <c r="BP9" s="456"/>
      <c r="BQ9" s="456"/>
      <c r="BR9" s="456"/>
      <c r="BS9" s="456"/>
      <c r="BT9" s="456"/>
      <c r="BU9" s="457"/>
      <c r="BV9" s="455">
        <v>499893</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10.3</v>
      </c>
      <c r="CU9" s="453"/>
      <c r="CV9" s="453"/>
      <c r="CW9" s="453"/>
      <c r="CX9" s="453"/>
      <c r="CY9" s="453"/>
      <c r="CZ9" s="453"/>
      <c r="DA9" s="454"/>
      <c r="DB9" s="452">
        <v>10.199999999999999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122</v>
      </c>
      <c r="M10" s="412"/>
      <c r="N10" s="412"/>
      <c r="O10" s="412"/>
      <c r="P10" s="412"/>
      <c r="Q10" s="413"/>
      <c r="R10" s="408">
        <v>67327</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104</v>
      </c>
      <c r="AV10" s="514"/>
      <c r="AW10" s="514"/>
      <c r="AX10" s="514"/>
      <c r="AY10" s="469" t="s">
        <v>124</v>
      </c>
      <c r="AZ10" s="470"/>
      <c r="BA10" s="470"/>
      <c r="BB10" s="470"/>
      <c r="BC10" s="470"/>
      <c r="BD10" s="470"/>
      <c r="BE10" s="470"/>
      <c r="BF10" s="470"/>
      <c r="BG10" s="470"/>
      <c r="BH10" s="470"/>
      <c r="BI10" s="470"/>
      <c r="BJ10" s="470"/>
      <c r="BK10" s="470"/>
      <c r="BL10" s="470"/>
      <c r="BM10" s="471"/>
      <c r="BN10" s="455">
        <v>1650</v>
      </c>
      <c r="BO10" s="456"/>
      <c r="BP10" s="456"/>
      <c r="BQ10" s="456"/>
      <c r="BR10" s="456"/>
      <c r="BS10" s="456"/>
      <c r="BT10" s="456"/>
      <c r="BU10" s="457"/>
      <c r="BV10" s="455">
        <v>2274</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104</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69194</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104</v>
      </c>
      <c r="AV12" s="514"/>
      <c r="AW12" s="514"/>
      <c r="AX12" s="514"/>
      <c r="AY12" s="469" t="s">
        <v>137</v>
      </c>
      <c r="AZ12" s="470"/>
      <c r="BA12" s="470"/>
      <c r="BB12" s="470"/>
      <c r="BC12" s="470"/>
      <c r="BD12" s="470"/>
      <c r="BE12" s="470"/>
      <c r="BF12" s="470"/>
      <c r="BG12" s="470"/>
      <c r="BH12" s="470"/>
      <c r="BI12" s="470"/>
      <c r="BJ12" s="470"/>
      <c r="BK12" s="470"/>
      <c r="BL12" s="470"/>
      <c r="BM12" s="471"/>
      <c r="BN12" s="455">
        <v>22405</v>
      </c>
      <c r="BO12" s="456"/>
      <c r="BP12" s="456"/>
      <c r="BQ12" s="456"/>
      <c r="BR12" s="456"/>
      <c r="BS12" s="456"/>
      <c r="BT12" s="456"/>
      <c r="BU12" s="457"/>
      <c r="BV12" s="455">
        <v>110904</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67226</v>
      </c>
      <c r="S13" s="543"/>
      <c r="T13" s="543"/>
      <c r="U13" s="543"/>
      <c r="V13" s="544"/>
      <c r="W13" s="545" t="s">
        <v>141</v>
      </c>
      <c r="X13" s="441"/>
      <c r="Y13" s="441"/>
      <c r="Z13" s="441"/>
      <c r="AA13" s="441"/>
      <c r="AB13" s="442"/>
      <c r="AC13" s="408">
        <v>344</v>
      </c>
      <c r="AD13" s="409"/>
      <c r="AE13" s="409"/>
      <c r="AF13" s="409"/>
      <c r="AG13" s="410"/>
      <c r="AH13" s="408">
        <v>401</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-222193</v>
      </c>
      <c r="BO13" s="456"/>
      <c r="BP13" s="456"/>
      <c r="BQ13" s="456"/>
      <c r="BR13" s="456"/>
      <c r="BS13" s="456"/>
      <c r="BT13" s="456"/>
      <c r="BU13" s="457"/>
      <c r="BV13" s="455">
        <v>391263</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1.8</v>
      </c>
      <c r="CU13" s="453"/>
      <c r="CV13" s="453"/>
      <c r="CW13" s="453"/>
      <c r="CX13" s="453"/>
      <c r="CY13" s="453"/>
      <c r="CZ13" s="453"/>
      <c r="DA13" s="454"/>
      <c r="DB13" s="452">
        <v>1.7</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69300</v>
      </c>
      <c r="S14" s="543"/>
      <c r="T14" s="543"/>
      <c r="U14" s="543"/>
      <c r="V14" s="544"/>
      <c r="W14" s="546"/>
      <c r="X14" s="444"/>
      <c r="Y14" s="444"/>
      <c r="Z14" s="444"/>
      <c r="AA14" s="444"/>
      <c r="AB14" s="445"/>
      <c r="AC14" s="535">
        <v>1.1000000000000001</v>
      </c>
      <c r="AD14" s="536"/>
      <c r="AE14" s="536"/>
      <c r="AF14" s="536"/>
      <c r="AG14" s="537"/>
      <c r="AH14" s="535">
        <v>1.3</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67511</v>
      </c>
      <c r="S15" s="543"/>
      <c r="T15" s="543"/>
      <c r="U15" s="543"/>
      <c r="V15" s="544"/>
      <c r="W15" s="545" t="s">
        <v>149</v>
      </c>
      <c r="X15" s="441"/>
      <c r="Y15" s="441"/>
      <c r="Z15" s="441"/>
      <c r="AA15" s="441"/>
      <c r="AB15" s="442"/>
      <c r="AC15" s="408">
        <v>9383</v>
      </c>
      <c r="AD15" s="409"/>
      <c r="AE15" s="409"/>
      <c r="AF15" s="409"/>
      <c r="AG15" s="410"/>
      <c r="AH15" s="408">
        <v>9377</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10598817</v>
      </c>
      <c r="BO15" s="485"/>
      <c r="BP15" s="485"/>
      <c r="BQ15" s="485"/>
      <c r="BR15" s="485"/>
      <c r="BS15" s="485"/>
      <c r="BT15" s="485"/>
      <c r="BU15" s="486"/>
      <c r="BV15" s="484">
        <v>10179814</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29.7</v>
      </c>
      <c r="AD16" s="536"/>
      <c r="AE16" s="536"/>
      <c r="AF16" s="536"/>
      <c r="AG16" s="537"/>
      <c r="AH16" s="535">
        <v>30.7</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13569603</v>
      </c>
      <c r="BO16" s="456"/>
      <c r="BP16" s="456"/>
      <c r="BQ16" s="456"/>
      <c r="BR16" s="456"/>
      <c r="BS16" s="456"/>
      <c r="BT16" s="456"/>
      <c r="BU16" s="457"/>
      <c r="BV16" s="455">
        <v>12928118</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21892</v>
      </c>
      <c r="AD17" s="409"/>
      <c r="AE17" s="409"/>
      <c r="AF17" s="409"/>
      <c r="AG17" s="410"/>
      <c r="AH17" s="408">
        <v>20717</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13523693</v>
      </c>
      <c r="BO17" s="456"/>
      <c r="BP17" s="456"/>
      <c r="BQ17" s="456"/>
      <c r="BR17" s="456"/>
      <c r="BS17" s="456"/>
      <c r="BT17" s="456"/>
      <c r="BU17" s="457"/>
      <c r="BV17" s="455">
        <v>12995074</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17.350000000000001</v>
      </c>
      <c r="M18" s="508"/>
      <c r="N18" s="508"/>
      <c r="O18" s="508"/>
      <c r="P18" s="508"/>
      <c r="Q18" s="508"/>
      <c r="R18" s="509"/>
      <c r="S18" s="509"/>
      <c r="T18" s="509"/>
      <c r="U18" s="509"/>
      <c r="V18" s="510"/>
      <c r="W18" s="526"/>
      <c r="X18" s="527"/>
      <c r="Y18" s="527"/>
      <c r="Z18" s="527"/>
      <c r="AA18" s="527"/>
      <c r="AB18" s="551"/>
      <c r="AC18" s="425">
        <v>69.2</v>
      </c>
      <c r="AD18" s="426"/>
      <c r="AE18" s="426"/>
      <c r="AF18" s="426"/>
      <c r="AG18" s="511"/>
      <c r="AH18" s="425">
        <v>67.900000000000006</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15646759</v>
      </c>
      <c r="BO18" s="456"/>
      <c r="BP18" s="456"/>
      <c r="BQ18" s="456"/>
      <c r="BR18" s="456"/>
      <c r="BS18" s="456"/>
      <c r="BT18" s="456"/>
      <c r="BU18" s="457"/>
      <c r="BV18" s="455">
        <v>15483054</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3882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21672407</v>
      </c>
      <c r="BO19" s="456"/>
      <c r="BP19" s="456"/>
      <c r="BQ19" s="456"/>
      <c r="BR19" s="456"/>
      <c r="BS19" s="456"/>
      <c r="BT19" s="456"/>
      <c r="BU19" s="457"/>
      <c r="BV19" s="455">
        <v>21390393</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28929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19115165</v>
      </c>
      <c r="BO22" s="485"/>
      <c r="BP22" s="485"/>
      <c r="BQ22" s="485"/>
      <c r="BR22" s="485"/>
      <c r="BS22" s="485"/>
      <c r="BT22" s="485"/>
      <c r="BU22" s="486"/>
      <c r="BV22" s="484">
        <v>19259342</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10792473</v>
      </c>
      <c r="BO23" s="456"/>
      <c r="BP23" s="456"/>
      <c r="BQ23" s="456"/>
      <c r="BR23" s="456"/>
      <c r="BS23" s="456"/>
      <c r="BT23" s="456"/>
      <c r="BU23" s="457"/>
      <c r="BV23" s="455">
        <v>11531590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9200</v>
      </c>
      <c r="R24" s="409"/>
      <c r="S24" s="409"/>
      <c r="T24" s="409"/>
      <c r="U24" s="409"/>
      <c r="V24" s="410"/>
      <c r="W24" s="498"/>
      <c r="X24" s="435"/>
      <c r="Y24" s="436"/>
      <c r="Z24" s="411" t="s">
        <v>174</v>
      </c>
      <c r="AA24" s="412"/>
      <c r="AB24" s="412"/>
      <c r="AC24" s="412"/>
      <c r="AD24" s="412"/>
      <c r="AE24" s="412"/>
      <c r="AF24" s="412"/>
      <c r="AG24" s="413"/>
      <c r="AH24" s="408">
        <v>420</v>
      </c>
      <c r="AI24" s="409"/>
      <c r="AJ24" s="409"/>
      <c r="AK24" s="409"/>
      <c r="AL24" s="410"/>
      <c r="AM24" s="408">
        <v>1177260</v>
      </c>
      <c r="AN24" s="409"/>
      <c r="AO24" s="409"/>
      <c r="AP24" s="409"/>
      <c r="AQ24" s="409"/>
      <c r="AR24" s="410"/>
      <c r="AS24" s="408">
        <v>2803</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9547285</v>
      </c>
      <c r="BO24" s="456"/>
      <c r="BP24" s="456"/>
      <c r="BQ24" s="456"/>
      <c r="BR24" s="456"/>
      <c r="BS24" s="456"/>
      <c r="BT24" s="456"/>
      <c r="BU24" s="457"/>
      <c r="BV24" s="455">
        <v>9056317</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7500</v>
      </c>
      <c r="R25" s="409"/>
      <c r="S25" s="409"/>
      <c r="T25" s="409"/>
      <c r="U25" s="409"/>
      <c r="V25" s="410"/>
      <c r="W25" s="498"/>
      <c r="X25" s="435"/>
      <c r="Y25" s="436"/>
      <c r="Z25" s="411" t="s">
        <v>177</v>
      </c>
      <c r="AA25" s="412"/>
      <c r="AB25" s="412"/>
      <c r="AC25" s="412"/>
      <c r="AD25" s="412"/>
      <c r="AE25" s="412"/>
      <c r="AF25" s="412"/>
      <c r="AG25" s="413"/>
      <c r="AH25" s="408" t="s">
        <v>178</v>
      </c>
      <c r="AI25" s="409"/>
      <c r="AJ25" s="409"/>
      <c r="AK25" s="409"/>
      <c r="AL25" s="410"/>
      <c r="AM25" s="408" t="s">
        <v>178</v>
      </c>
      <c r="AN25" s="409"/>
      <c r="AO25" s="409"/>
      <c r="AP25" s="409"/>
      <c r="AQ25" s="409"/>
      <c r="AR25" s="410"/>
      <c r="AS25" s="408" t="s">
        <v>178</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3417176</v>
      </c>
      <c r="BO25" s="485"/>
      <c r="BP25" s="485"/>
      <c r="BQ25" s="485"/>
      <c r="BR25" s="485"/>
      <c r="BS25" s="485"/>
      <c r="BT25" s="485"/>
      <c r="BU25" s="486"/>
      <c r="BV25" s="484">
        <v>2983746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180</v>
      </c>
      <c r="F26" s="412"/>
      <c r="G26" s="412"/>
      <c r="H26" s="412"/>
      <c r="I26" s="412"/>
      <c r="J26" s="412"/>
      <c r="K26" s="413"/>
      <c r="L26" s="408">
        <v>1</v>
      </c>
      <c r="M26" s="409"/>
      <c r="N26" s="409"/>
      <c r="O26" s="409"/>
      <c r="P26" s="410"/>
      <c r="Q26" s="408">
        <v>6700</v>
      </c>
      <c r="R26" s="409"/>
      <c r="S26" s="409"/>
      <c r="T26" s="409"/>
      <c r="U26" s="409"/>
      <c r="V26" s="410"/>
      <c r="W26" s="498"/>
      <c r="X26" s="435"/>
      <c r="Y26" s="436"/>
      <c r="Z26" s="411" t="s">
        <v>181</v>
      </c>
      <c r="AA26" s="466"/>
      <c r="AB26" s="466"/>
      <c r="AC26" s="466"/>
      <c r="AD26" s="466"/>
      <c r="AE26" s="466"/>
      <c r="AF26" s="466"/>
      <c r="AG26" s="467"/>
      <c r="AH26" s="408">
        <v>3</v>
      </c>
      <c r="AI26" s="409"/>
      <c r="AJ26" s="409"/>
      <c r="AK26" s="409"/>
      <c r="AL26" s="410"/>
      <c r="AM26" s="408">
        <v>7113</v>
      </c>
      <c r="AN26" s="409"/>
      <c r="AO26" s="409"/>
      <c r="AP26" s="409"/>
      <c r="AQ26" s="409"/>
      <c r="AR26" s="410"/>
      <c r="AS26" s="408">
        <v>2371</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178</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5150</v>
      </c>
      <c r="R27" s="409"/>
      <c r="S27" s="409"/>
      <c r="T27" s="409"/>
      <c r="U27" s="409"/>
      <c r="V27" s="410"/>
      <c r="W27" s="498"/>
      <c r="X27" s="435"/>
      <c r="Y27" s="436"/>
      <c r="Z27" s="411" t="s">
        <v>184</v>
      </c>
      <c r="AA27" s="412"/>
      <c r="AB27" s="412"/>
      <c r="AC27" s="412"/>
      <c r="AD27" s="412"/>
      <c r="AE27" s="412"/>
      <c r="AF27" s="412"/>
      <c r="AG27" s="413"/>
      <c r="AH27" s="408">
        <v>8</v>
      </c>
      <c r="AI27" s="409"/>
      <c r="AJ27" s="409"/>
      <c r="AK27" s="409"/>
      <c r="AL27" s="410"/>
      <c r="AM27" s="408">
        <v>20144</v>
      </c>
      <c r="AN27" s="409"/>
      <c r="AO27" s="409"/>
      <c r="AP27" s="409"/>
      <c r="AQ27" s="409"/>
      <c r="AR27" s="410"/>
      <c r="AS27" s="408">
        <v>2518</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178</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4250</v>
      </c>
      <c r="R28" s="409"/>
      <c r="S28" s="409"/>
      <c r="T28" s="409"/>
      <c r="U28" s="409"/>
      <c r="V28" s="410"/>
      <c r="W28" s="498"/>
      <c r="X28" s="435"/>
      <c r="Y28" s="436"/>
      <c r="Z28" s="411" t="s">
        <v>187</v>
      </c>
      <c r="AA28" s="412"/>
      <c r="AB28" s="412"/>
      <c r="AC28" s="412"/>
      <c r="AD28" s="412"/>
      <c r="AE28" s="412"/>
      <c r="AF28" s="412"/>
      <c r="AG28" s="413"/>
      <c r="AH28" s="408" t="s">
        <v>178</v>
      </c>
      <c r="AI28" s="409"/>
      <c r="AJ28" s="409"/>
      <c r="AK28" s="409"/>
      <c r="AL28" s="410"/>
      <c r="AM28" s="408" t="s">
        <v>178</v>
      </c>
      <c r="AN28" s="409"/>
      <c r="AO28" s="409"/>
      <c r="AP28" s="409"/>
      <c r="AQ28" s="409"/>
      <c r="AR28" s="410"/>
      <c r="AS28" s="408" t="s">
        <v>178</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2239340</v>
      </c>
      <c r="BO28" s="485"/>
      <c r="BP28" s="485"/>
      <c r="BQ28" s="485"/>
      <c r="BR28" s="485"/>
      <c r="BS28" s="485"/>
      <c r="BT28" s="485"/>
      <c r="BU28" s="486"/>
      <c r="BV28" s="484">
        <v>2260095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20</v>
      </c>
      <c r="M29" s="409"/>
      <c r="N29" s="409"/>
      <c r="O29" s="409"/>
      <c r="P29" s="410"/>
      <c r="Q29" s="408">
        <v>4050</v>
      </c>
      <c r="R29" s="409"/>
      <c r="S29" s="409"/>
      <c r="T29" s="409"/>
      <c r="U29" s="409"/>
      <c r="V29" s="410"/>
      <c r="W29" s="499"/>
      <c r="X29" s="500"/>
      <c r="Y29" s="501"/>
      <c r="Z29" s="411" t="s">
        <v>190</v>
      </c>
      <c r="AA29" s="412"/>
      <c r="AB29" s="412"/>
      <c r="AC29" s="412"/>
      <c r="AD29" s="412"/>
      <c r="AE29" s="412"/>
      <c r="AF29" s="412"/>
      <c r="AG29" s="413"/>
      <c r="AH29" s="408">
        <v>428</v>
      </c>
      <c r="AI29" s="409"/>
      <c r="AJ29" s="409"/>
      <c r="AK29" s="409"/>
      <c r="AL29" s="410"/>
      <c r="AM29" s="408">
        <v>1197404</v>
      </c>
      <c r="AN29" s="409"/>
      <c r="AO29" s="409"/>
      <c r="AP29" s="409"/>
      <c r="AQ29" s="409"/>
      <c r="AR29" s="410"/>
      <c r="AS29" s="408">
        <v>2798</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1094680</v>
      </c>
      <c r="BO29" s="456"/>
      <c r="BP29" s="456"/>
      <c r="BQ29" s="456"/>
      <c r="BR29" s="456"/>
      <c r="BS29" s="456"/>
      <c r="BT29" s="456"/>
      <c r="BU29" s="457"/>
      <c r="BV29" s="455">
        <v>1155762</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97</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2954761</v>
      </c>
      <c r="BO30" s="490"/>
      <c r="BP30" s="490"/>
      <c r="BQ30" s="490"/>
      <c r="BR30" s="490"/>
      <c r="BS30" s="490"/>
      <c r="BT30" s="490"/>
      <c r="BU30" s="491"/>
      <c r="BV30" s="489">
        <v>2017794</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200</v>
      </c>
      <c r="X33" s="406"/>
      <c r="Y33" s="406"/>
      <c r="Z33" s="406"/>
      <c r="AA33" s="406"/>
      <c r="AB33" s="406"/>
      <c r="AC33" s="406"/>
      <c r="AD33" s="406"/>
      <c r="AE33" s="406"/>
      <c r="AF33" s="406"/>
      <c r="AG33" s="406"/>
      <c r="AH33" s="406"/>
      <c r="AI33" s="406"/>
      <c r="AJ33" s="406"/>
      <c r="AK33" s="406"/>
      <c r="AL33" s="206"/>
      <c r="AM33" s="407" t="s">
        <v>199</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西春日井広域事務組合</v>
      </c>
      <c r="BZ34" s="404"/>
      <c r="CA34" s="404"/>
      <c r="CB34" s="404"/>
      <c r="CC34" s="404"/>
      <c r="CD34" s="404"/>
      <c r="CE34" s="404"/>
      <c r="CF34" s="404"/>
      <c r="CG34" s="404"/>
      <c r="CH34" s="404"/>
      <c r="CI34" s="404"/>
      <c r="CJ34" s="404"/>
      <c r="CK34" s="404"/>
      <c r="CL34" s="404"/>
      <c r="CM34" s="404"/>
      <c r="CN34" s="181"/>
      <c r="CO34" s="403">
        <f>IF(CQ34="","",MAX(C34:D43,U34:V43,AM34:AN43,BE34:BF43,BW34:BX43)+1)</f>
        <v>12</v>
      </c>
      <c r="CP34" s="403"/>
      <c r="CQ34" s="404" t="str">
        <f>IF('各会計、関係団体の財政状況及び健全化判断比率'!BS7="","",'各会計、関係団体の財政状況及び健全化判断比率'!BS7)</f>
        <v>尾張土地開発公社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五条広域事務組合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愛知県市町村退職手当組合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愛知県後期高齢者医療広域連合（一般会計）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愛知県後期高齢者医療広域連合（後期高齢者医療特別会計）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cFNUAj3fDuJOg1sW1f9QoP9ddNbco+9ry8mus/Vk+0iCe6oDwKgISBdVjCtvQ1OrkvdzAeDugJTZzyyL66IGIQ==" saltValue="zP9ktDiw/tGdyp1eqJbw7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12748607</v>
      </c>
      <c r="S5" s="713"/>
      <c r="T5" s="713"/>
      <c r="U5" s="713"/>
      <c r="V5" s="713"/>
      <c r="W5" s="713"/>
      <c r="X5" s="713"/>
      <c r="Y5" s="738"/>
      <c r="Z5" s="751">
        <v>39.700000000000003</v>
      </c>
      <c r="AA5" s="751"/>
      <c r="AB5" s="751"/>
      <c r="AC5" s="751"/>
      <c r="AD5" s="752">
        <v>11700744</v>
      </c>
      <c r="AE5" s="752"/>
      <c r="AF5" s="752"/>
      <c r="AG5" s="752"/>
      <c r="AH5" s="752"/>
      <c r="AI5" s="752"/>
      <c r="AJ5" s="752"/>
      <c r="AK5" s="752"/>
      <c r="AL5" s="739">
        <v>68.400000000000006</v>
      </c>
      <c r="AM5" s="721"/>
      <c r="AN5" s="721"/>
      <c r="AO5" s="740"/>
      <c r="AP5" s="715" t="s">
        <v>231</v>
      </c>
      <c r="AQ5" s="716"/>
      <c r="AR5" s="716"/>
      <c r="AS5" s="716"/>
      <c r="AT5" s="716"/>
      <c r="AU5" s="716"/>
      <c r="AV5" s="716"/>
      <c r="AW5" s="716"/>
      <c r="AX5" s="716"/>
      <c r="AY5" s="716"/>
      <c r="AZ5" s="716"/>
      <c r="BA5" s="716"/>
      <c r="BB5" s="716"/>
      <c r="BC5" s="716"/>
      <c r="BD5" s="716"/>
      <c r="BE5" s="716"/>
      <c r="BF5" s="717"/>
      <c r="BG5" s="657">
        <v>11970827</v>
      </c>
      <c r="BH5" s="658"/>
      <c r="BI5" s="658"/>
      <c r="BJ5" s="658"/>
      <c r="BK5" s="658"/>
      <c r="BL5" s="658"/>
      <c r="BM5" s="658"/>
      <c r="BN5" s="659"/>
      <c r="BO5" s="695">
        <v>93.9</v>
      </c>
      <c r="BP5" s="695"/>
      <c r="BQ5" s="695"/>
      <c r="BR5" s="695"/>
      <c r="BS5" s="696">
        <v>266014</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172795</v>
      </c>
      <c r="S6" s="658"/>
      <c r="T6" s="658"/>
      <c r="U6" s="658"/>
      <c r="V6" s="658"/>
      <c r="W6" s="658"/>
      <c r="X6" s="658"/>
      <c r="Y6" s="659"/>
      <c r="Z6" s="695">
        <v>0.5</v>
      </c>
      <c r="AA6" s="695"/>
      <c r="AB6" s="695"/>
      <c r="AC6" s="695"/>
      <c r="AD6" s="696">
        <v>172795</v>
      </c>
      <c r="AE6" s="696"/>
      <c r="AF6" s="696"/>
      <c r="AG6" s="696"/>
      <c r="AH6" s="696"/>
      <c r="AI6" s="696"/>
      <c r="AJ6" s="696"/>
      <c r="AK6" s="696"/>
      <c r="AL6" s="660">
        <v>1</v>
      </c>
      <c r="AM6" s="661"/>
      <c r="AN6" s="661"/>
      <c r="AO6" s="697"/>
      <c r="AP6" s="654" t="s">
        <v>236</v>
      </c>
      <c r="AQ6" s="655"/>
      <c r="AR6" s="655"/>
      <c r="AS6" s="655"/>
      <c r="AT6" s="655"/>
      <c r="AU6" s="655"/>
      <c r="AV6" s="655"/>
      <c r="AW6" s="655"/>
      <c r="AX6" s="655"/>
      <c r="AY6" s="655"/>
      <c r="AZ6" s="655"/>
      <c r="BA6" s="655"/>
      <c r="BB6" s="655"/>
      <c r="BC6" s="655"/>
      <c r="BD6" s="655"/>
      <c r="BE6" s="655"/>
      <c r="BF6" s="656"/>
      <c r="BG6" s="657">
        <v>11970827</v>
      </c>
      <c r="BH6" s="658"/>
      <c r="BI6" s="658"/>
      <c r="BJ6" s="658"/>
      <c r="BK6" s="658"/>
      <c r="BL6" s="658"/>
      <c r="BM6" s="658"/>
      <c r="BN6" s="659"/>
      <c r="BO6" s="695">
        <v>93.9</v>
      </c>
      <c r="BP6" s="695"/>
      <c r="BQ6" s="695"/>
      <c r="BR6" s="695"/>
      <c r="BS6" s="696">
        <v>266014</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221337</v>
      </c>
      <c r="CS6" s="658"/>
      <c r="CT6" s="658"/>
      <c r="CU6" s="658"/>
      <c r="CV6" s="658"/>
      <c r="CW6" s="658"/>
      <c r="CX6" s="658"/>
      <c r="CY6" s="659"/>
      <c r="CZ6" s="739">
        <v>0.7</v>
      </c>
      <c r="DA6" s="721"/>
      <c r="DB6" s="721"/>
      <c r="DC6" s="741"/>
      <c r="DD6" s="663" t="s">
        <v>238</v>
      </c>
      <c r="DE6" s="658"/>
      <c r="DF6" s="658"/>
      <c r="DG6" s="658"/>
      <c r="DH6" s="658"/>
      <c r="DI6" s="658"/>
      <c r="DJ6" s="658"/>
      <c r="DK6" s="658"/>
      <c r="DL6" s="658"/>
      <c r="DM6" s="658"/>
      <c r="DN6" s="658"/>
      <c r="DO6" s="658"/>
      <c r="DP6" s="659"/>
      <c r="DQ6" s="663">
        <v>221337</v>
      </c>
      <c r="DR6" s="658"/>
      <c r="DS6" s="658"/>
      <c r="DT6" s="658"/>
      <c r="DU6" s="658"/>
      <c r="DV6" s="658"/>
      <c r="DW6" s="658"/>
      <c r="DX6" s="658"/>
      <c r="DY6" s="658"/>
      <c r="DZ6" s="658"/>
      <c r="EA6" s="658"/>
      <c r="EB6" s="658"/>
      <c r="EC6" s="694"/>
    </row>
    <row r="7" spans="2:143" ht="11.25" customHeight="1" x14ac:dyDescent="0.15">
      <c r="B7" s="654" t="s">
        <v>239</v>
      </c>
      <c r="C7" s="655"/>
      <c r="D7" s="655"/>
      <c r="E7" s="655"/>
      <c r="F7" s="655"/>
      <c r="G7" s="655"/>
      <c r="H7" s="655"/>
      <c r="I7" s="655"/>
      <c r="J7" s="655"/>
      <c r="K7" s="655"/>
      <c r="L7" s="655"/>
      <c r="M7" s="655"/>
      <c r="N7" s="655"/>
      <c r="O7" s="655"/>
      <c r="P7" s="655"/>
      <c r="Q7" s="656"/>
      <c r="R7" s="657">
        <v>4730</v>
      </c>
      <c r="S7" s="658"/>
      <c r="T7" s="658"/>
      <c r="U7" s="658"/>
      <c r="V7" s="658"/>
      <c r="W7" s="658"/>
      <c r="X7" s="658"/>
      <c r="Y7" s="659"/>
      <c r="Z7" s="695">
        <v>0</v>
      </c>
      <c r="AA7" s="695"/>
      <c r="AB7" s="695"/>
      <c r="AC7" s="695"/>
      <c r="AD7" s="696">
        <v>4730</v>
      </c>
      <c r="AE7" s="696"/>
      <c r="AF7" s="696"/>
      <c r="AG7" s="696"/>
      <c r="AH7" s="696"/>
      <c r="AI7" s="696"/>
      <c r="AJ7" s="696"/>
      <c r="AK7" s="696"/>
      <c r="AL7" s="660">
        <v>0</v>
      </c>
      <c r="AM7" s="661"/>
      <c r="AN7" s="661"/>
      <c r="AO7" s="697"/>
      <c r="AP7" s="654" t="s">
        <v>240</v>
      </c>
      <c r="AQ7" s="655"/>
      <c r="AR7" s="655"/>
      <c r="AS7" s="655"/>
      <c r="AT7" s="655"/>
      <c r="AU7" s="655"/>
      <c r="AV7" s="655"/>
      <c r="AW7" s="655"/>
      <c r="AX7" s="655"/>
      <c r="AY7" s="655"/>
      <c r="AZ7" s="655"/>
      <c r="BA7" s="655"/>
      <c r="BB7" s="655"/>
      <c r="BC7" s="655"/>
      <c r="BD7" s="655"/>
      <c r="BE7" s="655"/>
      <c r="BF7" s="656"/>
      <c r="BG7" s="657">
        <v>5561763</v>
      </c>
      <c r="BH7" s="658"/>
      <c r="BI7" s="658"/>
      <c r="BJ7" s="658"/>
      <c r="BK7" s="658"/>
      <c r="BL7" s="658"/>
      <c r="BM7" s="658"/>
      <c r="BN7" s="659"/>
      <c r="BO7" s="695">
        <v>43.6</v>
      </c>
      <c r="BP7" s="695"/>
      <c r="BQ7" s="695"/>
      <c r="BR7" s="695"/>
      <c r="BS7" s="696">
        <v>266014</v>
      </c>
      <c r="BT7" s="696"/>
      <c r="BU7" s="696"/>
      <c r="BV7" s="696"/>
      <c r="BW7" s="696"/>
      <c r="BX7" s="696"/>
      <c r="BY7" s="696"/>
      <c r="BZ7" s="696"/>
      <c r="CA7" s="696"/>
      <c r="CB7" s="736"/>
      <c r="CD7" s="654" t="s">
        <v>241</v>
      </c>
      <c r="CE7" s="655"/>
      <c r="CF7" s="655"/>
      <c r="CG7" s="655"/>
      <c r="CH7" s="655"/>
      <c r="CI7" s="655"/>
      <c r="CJ7" s="655"/>
      <c r="CK7" s="655"/>
      <c r="CL7" s="655"/>
      <c r="CM7" s="655"/>
      <c r="CN7" s="655"/>
      <c r="CO7" s="655"/>
      <c r="CP7" s="655"/>
      <c r="CQ7" s="656"/>
      <c r="CR7" s="657">
        <v>3410741</v>
      </c>
      <c r="CS7" s="658"/>
      <c r="CT7" s="658"/>
      <c r="CU7" s="658"/>
      <c r="CV7" s="658"/>
      <c r="CW7" s="658"/>
      <c r="CX7" s="658"/>
      <c r="CY7" s="659"/>
      <c r="CZ7" s="695">
        <v>11.1</v>
      </c>
      <c r="DA7" s="695"/>
      <c r="DB7" s="695"/>
      <c r="DC7" s="695"/>
      <c r="DD7" s="663">
        <v>134674</v>
      </c>
      <c r="DE7" s="658"/>
      <c r="DF7" s="658"/>
      <c r="DG7" s="658"/>
      <c r="DH7" s="658"/>
      <c r="DI7" s="658"/>
      <c r="DJ7" s="658"/>
      <c r="DK7" s="658"/>
      <c r="DL7" s="658"/>
      <c r="DM7" s="658"/>
      <c r="DN7" s="658"/>
      <c r="DO7" s="658"/>
      <c r="DP7" s="659"/>
      <c r="DQ7" s="663">
        <v>3041513</v>
      </c>
      <c r="DR7" s="658"/>
      <c r="DS7" s="658"/>
      <c r="DT7" s="658"/>
      <c r="DU7" s="658"/>
      <c r="DV7" s="658"/>
      <c r="DW7" s="658"/>
      <c r="DX7" s="658"/>
      <c r="DY7" s="658"/>
      <c r="DZ7" s="658"/>
      <c r="EA7" s="658"/>
      <c r="EB7" s="658"/>
      <c r="EC7" s="694"/>
    </row>
    <row r="8" spans="2:143" ht="11.25" customHeight="1" x14ac:dyDescent="0.15">
      <c r="B8" s="654" t="s">
        <v>242</v>
      </c>
      <c r="C8" s="655"/>
      <c r="D8" s="655"/>
      <c r="E8" s="655"/>
      <c r="F8" s="655"/>
      <c r="G8" s="655"/>
      <c r="H8" s="655"/>
      <c r="I8" s="655"/>
      <c r="J8" s="655"/>
      <c r="K8" s="655"/>
      <c r="L8" s="655"/>
      <c r="M8" s="655"/>
      <c r="N8" s="655"/>
      <c r="O8" s="655"/>
      <c r="P8" s="655"/>
      <c r="Q8" s="656"/>
      <c r="R8" s="657">
        <v>83213</v>
      </c>
      <c r="S8" s="658"/>
      <c r="T8" s="658"/>
      <c r="U8" s="658"/>
      <c r="V8" s="658"/>
      <c r="W8" s="658"/>
      <c r="X8" s="658"/>
      <c r="Y8" s="659"/>
      <c r="Z8" s="695">
        <v>0.3</v>
      </c>
      <c r="AA8" s="695"/>
      <c r="AB8" s="695"/>
      <c r="AC8" s="695"/>
      <c r="AD8" s="696">
        <v>83213</v>
      </c>
      <c r="AE8" s="696"/>
      <c r="AF8" s="696"/>
      <c r="AG8" s="696"/>
      <c r="AH8" s="696"/>
      <c r="AI8" s="696"/>
      <c r="AJ8" s="696"/>
      <c r="AK8" s="696"/>
      <c r="AL8" s="660">
        <v>0.5</v>
      </c>
      <c r="AM8" s="661"/>
      <c r="AN8" s="661"/>
      <c r="AO8" s="697"/>
      <c r="AP8" s="654" t="s">
        <v>243</v>
      </c>
      <c r="AQ8" s="655"/>
      <c r="AR8" s="655"/>
      <c r="AS8" s="655"/>
      <c r="AT8" s="655"/>
      <c r="AU8" s="655"/>
      <c r="AV8" s="655"/>
      <c r="AW8" s="655"/>
      <c r="AX8" s="655"/>
      <c r="AY8" s="655"/>
      <c r="AZ8" s="655"/>
      <c r="BA8" s="655"/>
      <c r="BB8" s="655"/>
      <c r="BC8" s="655"/>
      <c r="BD8" s="655"/>
      <c r="BE8" s="655"/>
      <c r="BF8" s="656"/>
      <c r="BG8" s="657">
        <v>128100</v>
      </c>
      <c r="BH8" s="658"/>
      <c r="BI8" s="658"/>
      <c r="BJ8" s="658"/>
      <c r="BK8" s="658"/>
      <c r="BL8" s="658"/>
      <c r="BM8" s="658"/>
      <c r="BN8" s="659"/>
      <c r="BO8" s="695">
        <v>1</v>
      </c>
      <c r="BP8" s="695"/>
      <c r="BQ8" s="695"/>
      <c r="BR8" s="695"/>
      <c r="BS8" s="696" t="s">
        <v>238</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12041548</v>
      </c>
      <c r="CS8" s="658"/>
      <c r="CT8" s="658"/>
      <c r="CU8" s="658"/>
      <c r="CV8" s="658"/>
      <c r="CW8" s="658"/>
      <c r="CX8" s="658"/>
      <c r="CY8" s="659"/>
      <c r="CZ8" s="695">
        <v>39.299999999999997</v>
      </c>
      <c r="DA8" s="695"/>
      <c r="DB8" s="695"/>
      <c r="DC8" s="695"/>
      <c r="DD8" s="663">
        <v>311998</v>
      </c>
      <c r="DE8" s="658"/>
      <c r="DF8" s="658"/>
      <c r="DG8" s="658"/>
      <c r="DH8" s="658"/>
      <c r="DI8" s="658"/>
      <c r="DJ8" s="658"/>
      <c r="DK8" s="658"/>
      <c r="DL8" s="658"/>
      <c r="DM8" s="658"/>
      <c r="DN8" s="658"/>
      <c r="DO8" s="658"/>
      <c r="DP8" s="659"/>
      <c r="DQ8" s="663">
        <v>6585203</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57447</v>
      </c>
      <c r="S9" s="658"/>
      <c r="T9" s="658"/>
      <c r="U9" s="658"/>
      <c r="V9" s="658"/>
      <c r="W9" s="658"/>
      <c r="X9" s="658"/>
      <c r="Y9" s="659"/>
      <c r="Z9" s="695">
        <v>0.2</v>
      </c>
      <c r="AA9" s="695"/>
      <c r="AB9" s="695"/>
      <c r="AC9" s="695"/>
      <c r="AD9" s="696">
        <v>57447</v>
      </c>
      <c r="AE9" s="696"/>
      <c r="AF9" s="696"/>
      <c r="AG9" s="696"/>
      <c r="AH9" s="696"/>
      <c r="AI9" s="696"/>
      <c r="AJ9" s="696"/>
      <c r="AK9" s="696"/>
      <c r="AL9" s="660">
        <v>0.3</v>
      </c>
      <c r="AM9" s="661"/>
      <c r="AN9" s="661"/>
      <c r="AO9" s="697"/>
      <c r="AP9" s="654" t="s">
        <v>246</v>
      </c>
      <c r="AQ9" s="655"/>
      <c r="AR9" s="655"/>
      <c r="AS9" s="655"/>
      <c r="AT9" s="655"/>
      <c r="AU9" s="655"/>
      <c r="AV9" s="655"/>
      <c r="AW9" s="655"/>
      <c r="AX9" s="655"/>
      <c r="AY9" s="655"/>
      <c r="AZ9" s="655"/>
      <c r="BA9" s="655"/>
      <c r="BB9" s="655"/>
      <c r="BC9" s="655"/>
      <c r="BD9" s="655"/>
      <c r="BE9" s="655"/>
      <c r="BF9" s="656"/>
      <c r="BG9" s="657">
        <v>4218647</v>
      </c>
      <c r="BH9" s="658"/>
      <c r="BI9" s="658"/>
      <c r="BJ9" s="658"/>
      <c r="BK9" s="658"/>
      <c r="BL9" s="658"/>
      <c r="BM9" s="658"/>
      <c r="BN9" s="659"/>
      <c r="BO9" s="695">
        <v>33.1</v>
      </c>
      <c r="BP9" s="695"/>
      <c r="BQ9" s="695"/>
      <c r="BR9" s="695"/>
      <c r="BS9" s="696" t="s">
        <v>238</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2806358</v>
      </c>
      <c r="CS9" s="658"/>
      <c r="CT9" s="658"/>
      <c r="CU9" s="658"/>
      <c r="CV9" s="658"/>
      <c r="CW9" s="658"/>
      <c r="CX9" s="658"/>
      <c r="CY9" s="659"/>
      <c r="CZ9" s="695">
        <v>9.1999999999999993</v>
      </c>
      <c r="DA9" s="695"/>
      <c r="DB9" s="695"/>
      <c r="DC9" s="695"/>
      <c r="DD9" s="663">
        <v>104608</v>
      </c>
      <c r="DE9" s="658"/>
      <c r="DF9" s="658"/>
      <c r="DG9" s="658"/>
      <c r="DH9" s="658"/>
      <c r="DI9" s="658"/>
      <c r="DJ9" s="658"/>
      <c r="DK9" s="658"/>
      <c r="DL9" s="658"/>
      <c r="DM9" s="658"/>
      <c r="DN9" s="658"/>
      <c r="DO9" s="658"/>
      <c r="DP9" s="659"/>
      <c r="DQ9" s="663">
        <v>2133753</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238</v>
      </c>
      <c r="S10" s="658"/>
      <c r="T10" s="658"/>
      <c r="U10" s="658"/>
      <c r="V10" s="658"/>
      <c r="W10" s="658"/>
      <c r="X10" s="658"/>
      <c r="Y10" s="659"/>
      <c r="Z10" s="695" t="s">
        <v>131</v>
      </c>
      <c r="AA10" s="695"/>
      <c r="AB10" s="695"/>
      <c r="AC10" s="695"/>
      <c r="AD10" s="696" t="s">
        <v>238</v>
      </c>
      <c r="AE10" s="696"/>
      <c r="AF10" s="696"/>
      <c r="AG10" s="696"/>
      <c r="AH10" s="696"/>
      <c r="AI10" s="696"/>
      <c r="AJ10" s="696"/>
      <c r="AK10" s="696"/>
      <c r="AL10" s="660" t="s">
        <v>238</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232186</v>
      </c>
      <c r="BH10" s="658"/>
      <c r="BI10" s="658"/>
      <c r="BJ10" s="658"/>
      <c r="BK10" s="658"/>
      <c r="BL10" s="658"/>
      <c r="BM10" s="658"/>
      <c r="BN10" s="659"/>
      <c r="BO10" s="695">
        <v>1.8</v>
      </c>
      <c r="BP10" s="695"/>
      <c r="BQ10" s="695"/>
      <c r="BR10" s="695"/>
      <c r="BS10" s="696" t="s">
        <v>238</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171156</v>
      </c>
      <c r="CS10" s="658"/>
      <c r="CT10" s="658"/>
      <c r="CU10" s="658"/>
      <c r="CV10" s="658"/>
      <c r="CW10" s="658"/>
      <c r="CX10" s="658"/>
      <c r="CY10" s="659"/>
      <c r="CZ10" s="695">
        <v>0.6</v>
      </c>
      <c r="DA10" s="695"/>
      <c r="DB10" s="695"/>
      <c r="DC10" s="695"/>
      <c r="DD10" s="663">
        <v>11479</v>
      </c>
      <c r="DE10" s="658"/>
      <c r="DF10" s="658"/>
      <c r="DG10" s="658"/>
      <c r="DH10" s="658"/>
      <c r="DI10" s="658"/>
      <c r="DJ10" s="658"/>
      <c r="DK10" s="658"/>
      <c r="DL10" s="658"/>
      <c r="DM10" s="658"/>
      <c r="DN10" s="658"/>
      <c r="DO10" s="658"/>
      <c r="DP10" s="659"/>
      <c r="DQ10" s="663">
        <v>167286</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1662773</v>
      </c>
      <c r="S11" s="658"/>
      <c r="T11" s="658"/>
      <c r="U11" s="658"/>
      <c r="V11" s="658"/>
      <c r="W11" s="658"/>
      <c r="X11" s="658"/>
      <c r="Y11" s="659"/>
      <c r="Z11" s="660">
        <v>5.2</v>
      </c>
      <c r="AA11" s="661"/>
      <c r="AB11" s="661"/>
      <c r="AC11" s="662"/>
      <c r="AD11" s="663">
        <v>1662773</v>
      </c>
      <c r="AE11" s="658"/>
      <c r="AF11" s="658"/>
      <c r="AG11" s="658"/>
      <c r="AH11" s="658"/>
      <c r="AI11" s="658"/>
      <c r="AJ11" s="658"/>
      <c r="AK11" s="659"/>
      <c r="AL11" s="660">
        <v>9.6999999999999993</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982830</v>
      </c>
      <c r="BH11" s="658"/>
      <c r="BI11" s="658"/>
      <c r="BJ11" s="658"/>
      <c r="BK11" s="658"/>
      <c r="BL11" s="658"/>
      <c r="BM11" s="658"/>
      <c r="BN11" s="659"/>
      <c r="BO11" s="695">
        <v>7.7</v>
      </c>
      <c r="BP11" s="695"/>
      <c r="BQ11" s="695"/>
      <c r="BR11" s="695"/>
      <c r="BS11" s="696">
        <v>266014</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186873</v>
      </c>
      <c r="CS11" s="658"/>
      <c r="CT11" s="658"/>
      <c r="CU11" s="658"/>
      <c r="CV11" s="658"/>
      <c r="CW11" s="658"/>
      <c r="CX11" s="658"/>
      <c r="CY11" s="659"/>
      <c r="CZ11" s="695">
        <v>0.6</v>
      </c>
      <c r="DA11" s="695"/>
      <c r="DB11" s="695"/>
      <c r="DC11" s="695"/>
      <c r="DD11" s="663">
        <v>90159</v>
      </c>
      <c r="DE11" s="658"/>
      <c r="DF11" s="658"/>
      <c r="DG11" s="658"/>
      <c r="DH11" s="658"/>
      <c r="DI11" s="658"/>
      <c r="DJ11" s="658"/>
      <c r="DK11" s="658"/>
      <c r="DL11" s="658"/>
      <c r="DM11" s="658"/>
      <c r="DN11" s="658"/>
      <c r="DO11" s="658"/>
      <c r="DP11" s="659"/>
      <c r="DQ11" s="663">
        <v>137278</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t="s">
        <v>238</v>
      </c>
      <c r="S12" s="658"/>
      <c r="T12" s="658"/>
      <c r="U12" s="658"/>
      <c r="V12" s="658"/>
      <c r="W12" s="658"/>
      <c r="X12" s="658"/>
      <c r="Y12" s="659"/>
      <c r="Z12" s="695" t="s">
        <v>238</v>
      </c>
      <c r="AA12" s="695"/>
      <c r="AB12" s="695"/>
      <c r="AC12" s="695"/>
      <c r="AD12" s="696" t="s">
        <v>238</v>
      </c>
      <c r="AE12" s="696"/>
      <c r="AF12" s="696"/>
      <c r="AG12" s="696"/>
      <c r="AH12" s="696"/>
      <c r="AI12" s="696"/>
      <c r="AJ12" s="696"/>
      <c r="AK12" s="696"/>
      <c r="AL12" s="660" t="s">
        <v>238</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5802824</v>
      </c>
      <c r="BH12" s="658"/>
      <c r="BI12" s="658"/>
      <c r="BJ12" s="658"/>
      <c r="BK12" s="658"/>
      <c r="BL12" s="658"/>
      <c r="BM12" s="658"/>
      <c r="BN12" s="659"/>
      <c r="BO12" s="695">
        <v>45.5</v>
      </c>
      <c r="BP12" s="695"/>
      <c r="BQ12" s="695"/>
      <c r="BR12" s="695"/>
      <c r="BS12" s="696" t="s">
        <v>131</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419729</v>
      </c>
      <c r="CS12" s="658"/>
      <c r="CT12" s="658"/>
      <c r="CU12" s="658"/>
      <c r="CV12" s="658"/>
      <c r="CW12" s="658"/>
      <c r="CX12" s="658"/>
      <c r="CY12" s="659"/>
      <c r="CZ12" s="695">
        <v>1.4</v>
      </c>
      <c r="DA12" s="695"/>
      <c r="DB12" s="695"/>
      <c r="DC12" s="695"/>
      <c r="DD12" s="663">
        <v>23983</v>
      </c>
      <c r="DE12" s="658"/>
      <c r="DF12" s="658"/>
      <c r="DG12" s="658"/>
      <c r="DH12" s="658"/>
      <c r="DI12" s="658"/>
      <c r="DJ12" s="658"/>
      <c r="DK12" s="658"/>
      <c r="DL12" s="658"/>
      <c r="DM12" s="658"/>
      <c r="DN12" s="658"/>
      <c r="DO12" s="658"/>
      <c r="DP12" s="659"/>
      <c r="DQ12" s="663">
        <v>257055</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238</v>
      </c>
      <c r="S13" s="658"/>
      <c r="T13" s="658"/>
      <c r="U13" s="658"/>
      <c r="V13" s="658"/>
      <c r="W13" s="658"/>
      <c r="X13" s="658"/>
      <c r="Y13" s="659"/>
      <c r="Z13" s="695" t="s">
        <v>131</v>
      </c>
      <c r="AA13" s="695"/>
      <c r="AB13" s="695"/>
      <c r="AC13" s="695"/>
      <c r="AD13" s="696" t="s">
        <v>238</v>
      </c>
      <c r="AE13" s="696"/>
      <c r="AF13" s="696"/>
      <c r="AG13" s="696"/>
      <c r="AH13" s="696"/>
      <c r="AI13" s="696"/>
      <c r="AJ13" s="696"/>
      <c r="AK13" s="696"/>
      <c r="AL13" s="660" t="s">
        <v>238</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5789915</v>
      </c>
      <c r="BH13" s="658"/>
      <c r="BI13" s="658"/>
      <c r="BJ13" s="658"/>
      <c r="BK13" s="658"/>
      <c r="BL13" s="658"/>
      <c r="BM13" s="658"/>
      <c r="BN13" s="659"/>
      <c r="BO13" s="695">
        <v>45.4</v>
      </c>
      <c r="BP13" s="695"/>
      <c r="BQ13" s="695"/>
      <c r="BR13" s="695"/>
      <c r="BS13" s="696" t="s">
        <v>238</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4008900</v>
      </c>
      <c r="CS13" s="658"/>
      <c r="CT13" s="658"/>
      <c r="CU13" s="658"/>
      <c r="CV13" s="658"/>
      <c r="CW13" s="658"/>
      <c r="CX13" s="658"/>
      <c r="CY13" s="659"/>
      <c r="CZ13" s="695">
        <v>13.1</v>
      </c>
      <c r="DA13" s="695"/>
      <c r="DB13" s="695"/>
      <c r="DC13" s="695"/>
      <c r="DD13" s="663">
        <v>1909818</v>
      </c>
      <c r="DE13" s="658"/>
      <c r="DF13" s="658"/>
      <c r="DG13" s="658"/>
      <c r="DH13" s="658"/>
      <c r="DI13" s="658"/>
      <c r="DJ13" s="658"/>
      <c r="DK13" s="658"/>
      <c r="DL13" s="658"/>
      <c r="DM13" s="658"/>
      <c r="DN13" s="658"/>
      <c r="DO13" s="658"/>
      <c r="DP13" s="659"/>
      <c r="DQ13" s="663">
        <v>2082859</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2</v>
      </c>
      <c r="S14" s="658"/>
      <c r="T14" s="658"/>
      <c r="U14" s="658"/>
      <c r="V14" s="658"/>
      <c r="W14" s="658"/>
      <c r="X14" s="658"/>
      <c r="Y14" s="659"/>
      <c r="Z14" s="695">
        <v>0</v>
      </c>
      <c r="AA14" s="695"/>
      <c r="AB14" s="695"/>
      <c r="AC14" s="695"/>
      <c r="AD14" s="696">
        <v>2</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131927</v>
      </c>
      <c r="BH14" s="658"/>
      <c r="BI14" s="658"/>
      <c r="BJ14" s="658"/>
      <c r="BK14" s="658"/>
      <c r="BL14" s="658"/>
      <c r="BM14" s="658"/>
      <c r="BN14" s="659"/>
      <c r="BO14" s="695">
        <v>1</v>
      </c>
      <c r="BP14" s="695"/>
      <c r="BQ14" s="695"/>
      <c r="BR14" s="695"/>
      <c r="BS14" s="696" t="s">
        <v>238</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950556</v>
      </c>
      <c r="CS14" s="658"/>
      <c r="CT14" s="658"/>
      <c r="CU14" s="658"/>
      <c r="CV14" s="658"/>
      <c r="CW14" s="658"/>
      <c r="CX14" s="658"/>
      <c r="CY14" s="659"/>
      <c r="CZ14" s="695">
        <v>3.1</v>
      </c>
      <c r="DA14" s="695"/>
      <c r="DB14" s="695"/>
      <c r="DC14" s="695"/>
      <c r="DD14" s="663">
        <v>22638</v>
      </c>
      <c r="DE14" s="658"/>
      <c r="DF14" s="658"/>
      <c r="DG14" s="658"/>
      <c r="DH14" s="658"/>
      <c r="DI14" s="658"/>
      <c r="DJ14" s="658"/>
      <c r="DK14" s="658"/>
      <c r="DL14" s="658"/>
      <c r="DM14" s="658"/>
      <c r="DN14" s="658"/>
      <c r="DO14" s="658"/>
      <c r="DP14" s="659"/>
      <c r="DQ14" s="663">
        <v>922370</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238</v>
      </c>
      <c r="S15" s="658"/>
      <c r="T15" s="658"/>
      <c r="U15" s="658"/>
      <c r="V15" s="658"/>
      <c r="W15" s="658"/>
      <c r="X15" s="658"/>
      <c r="Y15" s="659"/>
      <c r="Z15" s="695" t="s">
        <v>238</v>
      </c>
      <c r="AA15" s="695"/>
      <c r="AB15" s="695"/>
      <c r="AC15" s="695"/>
      <c r="AD15" s="696" t="s">
        <v>238</v>
      </c>
      <c r="AE15" s="696"/>
      <c r="AF15" s="696"/>
      <c r="AG15" s="696"/>
      <c r="AH15" s="696"/>
      <c r="AI15" s="696"/>
      <c r="AJ15" s="696"/>
      <c r="AK15" s="696"/>
      <c r="AL15" s="660" t="s">
        <v>238</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474313</v>
      </c>
      <c r="BH15" s="658"/>
      <c r="BI15" s="658"/>
      <c r="BJ15" s="658"/>
      <c r="BK15" s="658"/>
      <c r="BL15" s="658"/>
      <c r="BM15" s="658"/>
      <c r="BN15" s="659"/>
      <c r="BO15" s="695">
        <v>3.7</v>
      </c>
      <c r="BP15" s="695"/>
      <c r="BQ15" s="695"/>
      <c r="BR15" s="695"/>
      <c r="BS15" s="696" t="s">
        <v>238</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4179134</v>
      </c>
      <c r="CS15" s="658"/>
      <c r="CT15" s="658"/>
      <c r="CU15" s="658"/>
      <c r="CV15" s="658"/>
      <c r="CW15" s="658"/>
      <c r="CX15" s="658"/>
      <c r="CY15" s="659"/>
      <c r="CZ15" s="695">
        <v>13.6</v>
      </c>
      <c r="DA15" s="695"/>
      <c r="DB15" s="695"/>
      <c r="DC15" s="695"/>
      <c r="DD15" s="663">
        <v>1442696</v>
      </c>
      <c r="DE15" s="658"/>
      <c r="DF15" s="658"/>
      <c r="DG15" s="658"/>
      <c r="DH15" s="658"/>
      <c r="DI15" s="658"/>
      <c r="DJ15" s="658"/>
      <c r="DK15" s="658"/>
      <c r="DL15" s="658"/>
      <c r="DM15" s="658"/>
      <c r="DN15" s="658"/>
      <c r="DO15" s="658"/>
      <c r="DP15" s="659"/>
      <c r="DQ15" s="663">
        <v>2410693</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39022</v>
      </c>
      <c r="S16" s="658"/>
      <c r="T16" s="658"/>
      <c r="U16" s="658"/>
      <c r="V16" s="658"/>
      <c r="W16" s="658"/>
      <c r="X16" s="658"/>
      <c r="Y16" s="659"/>
      <c r="Z16" s="695">
        <v>0.1</v>
      </c>
      <c r="AA16" s="695"/>
      <c r="AB16" s="695"/>
      <c r="AC16" s="695"/>
      <c r="AD16" s="696">
        <v>39022</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238</v>
      </c>
      <c r="BH16" s="658"/>
      <c r="BI16" s="658"/>
      <c r="BJ16" s="658"/>
      <c r="BK16" s="658"/>
      <c r="BL16" s="658"/>
      <c r="BM16" s="658"/>
      <c r="BN16" s="659"/>
      <c r="BO16" s="695" t="s">
        <v>238</v>
      </c>
      <c r="BP16" s="695"/>
      <c r="BQ16" s="695"/>
      <c r="BR16" s="695"/>
      <c r="BS16" s="696" t="s">
        <v>238</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t="s">
        <v>238</v>
      </c>
      <c r="CS16" s="658"/>
      <c r="CT16" s="658"/>
      <c r="CU16" s="658"/>
      <c r="CV16" s="658"/>
      <c r="CW16" s="658"/>
      <c r="CX16" s="658"/>
      <c r="CY16" s="659"/>
      <c r="CZ16" s="695" t="s">
        <v>238</v>
      </c>
      <c r="DA16" s="695"/>
      <c r="DB16" s="695"/>
      <c r="DC16" s="695"/>
      <c r="DD16" s="663" t="s">
        <v>238</v>
      </c>
      <c r="DE16" s="658"/>
      <c r="DF16" s="658"/>
      <c r="DG16" s="658"/>
      <c r="DH16" s="658"/>
      <c r="DI16" s="658"/>
      <c r="DJ16" s="658"/>
      <c r="DK16" s="658"/>
      <c r="DL16" s="658"/>
      <c r="DM16" s="658"/>
      <c r="DN16" s="658"/>
      <c r="DO16" s="658"/>
      <c r="DP16" s="659"/>
      <c r="DQ16" s="663" t="s">
        <v>238</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208610</v>
      </c>
      <c r="S17" s="658"/>
      <c r="T17" s="658"/>
      <c r="U17" s="658"/>
      <c r="V17" s="658"/>
      <c r="W17" s="658"/>
      <c r="X17" s="658"/>
      <c r="Y17" s="659"/>
      <c r="Z17" s="695">
        <v>0.6</v>
      </c>
      <c r="AA17" s="695"/>
      <c r="AB17" s="695"/>
      <c r="AC17" s="695"/>
      <c r="AD17" s="696">
        <v>208610</v>
      </c>
      <c r="AE17" s="696"/>
      <c r="AF17" s="696"/>
      <c r="AG17" s="696"/>
      <c r="AH17" s="696"/>
      <c r="AI17" s="696"/>
      <c r="AJ17" s="696"/>
      <c r="AK17" s="696"/>
      <c r="AL17" s="660">
        <v>1.2</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238</v>
      </c>
      <c r="BH17" s="658"/>
      <c r="BI17" s="658"/>
      <c r="BJ17" s="658"/>
      <c r="BK17" s="658"/>
      <c r="BL17" s="658"/>
      <c r="BM17" s="658"/>
      <c r="BN17" s="659"/>
      <c r="BO17" s="695" t="s">
        <v>238</v>
      </c>
      <c r="BP17" s="695"/>
      <c r="BQ17" s="695"/>
      <c r="BR17" s="695"/>
      <c r="BS17" s="696" t="s">
        <v>238</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2239259</v>
      </c>
      <c r="CS17" s="658"/>
      <c r="CT17" s="658"/>
      <c r="CU17" s="658"/>
      <c r="CV17" s="658"/>
      <c r="CW17" s="658"/>
      <c r="CX17" s="658"/>
      <c r="CY17" s="659"/>
      <c r="CZ17" s="695">
        <v>7.3</v>
      </c>
      <c r="DA17" s="695"/>
      <c r="DB17" s="695"/>
      <c r="DC17" s="695"/>
      <c r="DD17" s="663" t="s">
        <v>238</v>
      </c>
      <c r="DE17" s="658"/>
      <c r="DF17" s="658"/>
      <c r="DG17" s="658"/>
      <c r="DH17" s="658"/>
      <c r="DI17" s="658"/>
      <c r="DJ17" s="658"/>
      <c r="DK17" s="658"/>
      <c r="DL17" s="658"/>
      <c r="DM17" s="658"/>
      <c r="DN17" s="658"/>
      <c r="DO17" s="658"/>
      <c r="DP17" s="659"/>
      <c r="DQ17" s="663">
        <v>2239259</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120926</v>
      </c>
      <c r="S18" s="658"/>
      <c r="T18" s="658"/>
      <c r="U18" s="658"/>
      <c r="V18" s="658"/>
      <c r="W18" s="658"/>
      <c r="X18" s="658"/>
      <c r="Y18" s="659"/>
      <c r="Z18" s="695">
        <v>0.4</v>
      </c>
      <c r="AA18" s="695"/>
      <c r="AB18" s="695"/>
      <c r="AC18" s="695"/>
      <c r="AD18" s="696">
        <v>120926</v>
      </c>
      <c r="AE18" s="696"/>
      <c r="AF18" s="696"/>
      <c r="AG18" s="696"/>
      <c r="AH18" s="696"/>
      <c r="AI18" s="696"/>
      <c r="AJ18" s="696"/>
      <c r="AK18" s="696"/>
      <c r="AL18" s="660">
        <v>0.7</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238</v>
      </c>
      <c r="BH18" s="658"/>
      <c r="BI18" s="658"/>
      <c r="BJ18" s="658"/>
      <c r="BK18" s="658"/>
      <c r="BL18" s="658"/>
      <c r="BM18" s="658"/>
      <c r="BN18" s="659"/>
      <c r="BO18" s="695" t="s">
        <v>131</v>
      </c>
      <c r="BP18" s="695"/>
      <c r="BQ18" s="695"/>
      <c r="BR18" s="695"/>
      <c r="BS18" s="696" t="s">
        <v>131</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238</v>
      </c>
      <c r="CS18" s="658"/>
      <c r="CT18" s="658"/>
      <c r="CU18" s="658"/>
      <c r="CV18" s="658"/>
      <c r="CW18" s="658"/>
      <c r="CX18" s="658"/>
      <c r="CY18" s="659"/>
      <c r="CZ18" s="695" t="s">
        <v>238</v>
      </c>
      <c r="DA18" s="695"/>
      <c r="DB18" s="695"/>
      <c r="DC18" s="695"/>
      <c r="DD18" s="663" t="s">
        <v>238</v>
      </c>
      <c r="DE18" s="658"/>
      <c r="DF18" s="658"/>
      <c r="DG18" s="658"/>
      <c r="DH18" s="658"/>
      <c r="DI18" s="658"/>
      <c r="DJ18" s="658"/>
      <c r="DK18" s="658"/>
      <c r="DL18" s="658"/>
      <c r="DM18" s="658"/>
      <c r="DN18" s="658"/>
      <c r="DO18" s="658"/>
      <c r="DP18" s="659"/>
      <c r="DQ18" s="663" t="s">
        <v>238</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113267</v>
      </c>
      <c r="S19" s="658"/>
      <c r="T19" s="658"/>
      <c r="U19" s="658"/>
      <c r="V19" s="658"/>
      <c r="W19" s="658"/>
      <c r="X19" s="658"/>
      <c r="Y19" s="659"/>
      <c r="Z19" s="695">
        <v>0.4</v>
      </c>
      <c r="AA19" s="695"/>
      <c r="AB19" s="695"/>
      <c r="AC19" s="695"/>
      <c r="AD19" s="696">
        <v>113267</v>
      </c>
      <c r="AE19" s="696"/>
      <c r="AF19" s="696"/>
      <c r="AG19" s="696"/>
      <c r="AH19" s="696"/>
      <c r="AI19" s="696"/>
      <c r="AJ19" s="696"/>
      <c r="AK19" s="696"/>
      <c r="AL19" s="660">
        <v>0.7</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777780</v>
      </c>
      <c r="BH19" s="658"/>
      <c r="BI19" s="658"/>
      <c r="BJ19" s="658"/>
      <c r="BK19" s="658"/>
      <c r="BL19" s="658"/>
      <c r="BM19" s="658"/>
      <c r="BN19" s="659"/>
      <c r="BO19" s="695">
        <v>6.1</v>
      </c>
      <c r="BP19" s="695"/>
      <c r="BQ19" s="695"/>
      <c r="BR19" s="695"/>
      <c r="BS19" s="696" t="s">
        <v>238</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238</v>
      </c>
      <c r="CS19" s="658"/>
      <c r="CT19" s="658"/>
      <c r="CU19" s="658"/>
      <c r="CV19" s="658"/>
      <c r="CW19" s="658"/>
      <c r="CX19" s="658"/>
      <c r="CY19" s="659"/>
      <c r="CZ19" s="695" t="s">
        <v>238</v>
      </c>
      <c r="DA19" s="695"/>
      <c r="DB19" s="695"/>
      <c r="DC19" s="695"/>
      <c r="DD19" s="663" t="s">
        <v>238</v>
      </c>
      <c r="DE19" s="658"/>
      <c r="DF19" s="658"/>
      <c r="DG19" s="658"/>
      <c r="DH19" s="658"/>
      <c r="DI19" s="658"/>
      <c r="DJ19" s="658"/>
      <c r="DK19" s="658"/>
      <c r="DL19" s="658"/>
      <c r="DM19" s="658"/>
      <c r="DN19" s="658"/>
      <c r="DO19" s="658"/>
      <c r="DP19" s="659"/>
      <c r="DQ19" s="663" t="s">
        <v>238</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7659</v>
      </c>
      <c r="S20" s="658"/>
      <c r="T20" s="658"/>
      <c r="U20" s="658"/>
      <c r="V20" s="658"/>
      <c r="W20" s="658"/>
      <c r="X20" s="658"/>
      <c r="Y20" s="659"/>
      <c r="Z20" s="695">
        <v>0</v>
      </c>
      <c r="AA20" s="695"/>
      <c r="AB20" s="695"/>
      <c r="AC20" s="695"/>
      <c r="AD20" s="696">
        <v>7659</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777780</v>
      </c>
      <c r="BH20" s="658"/>
      <c r="BI20" s="658"/>
      <c r="BJ20" s="658"/>
      <c r="BK20" s="658"/>
      <c r="BL20" s="658"/>
      <c r="BM20" s="658"/>
      <c r="BN20" s="659"/>
      <c r="BO20" s="695">
        <v>6.1</v>
      </c>
      <c r="BP20" s="695"/>
      <c r="BQ20" s="695"/>
      <c r="BR20" s="695"/>
      <c r="BS20" s="696" t="s">
        <v>238</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30635591</v>
      </c>
      <c r="CS20" s="658"/>
      <c r="CT20" s="658"/>
      <c r="CU20" s="658"/>
      <c r="CV20" s="658"/>
      <c r="CW20" s="658"/>
      <c r="CX20" s="658"/>
      <c r="CY20" s="659"/>
      <c r="CZ20" s="695">
        <v>100</v>
      </c>
      <c r="DA20" s="695"/>
      <c r="DB20" s="695"/>
      <c r="DC20" s="695"/>
      <c r="DD20" s="663">
        <v>4052053</v>
      </c>
      <c r="DE20" s="658"/>
      <c r="DF20" s="658"/>
      <c r="DG20" s="658"/>
      <c r="DH20" s="658"/>
      <c r="DI20" s="658"/>
      <c r="DJ20" s="658"/>
      <c r="DK20" s="658"/>
      <c r="DL20" s="658"/>
      <c r="DM20" s="658"/>
      <c r="DN20" s="658"/>
      <c r="DO20" s="658"/>
      <c r="DP20" s="659"/>
      <c r="DQ20" s="663">
        <v>20198606</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3251472</v>
      </c>
      <c r="S21" s="658"/>
      <c r="T21" s="658"/>
      <c r="U21" s="658"/>
      <c r="V21" s="658"/>
      <c r="W21" s="658"/>
      <c r="X21" s="658"/>
      <c r="Y21" s="659"/>
      <c r="Z21" s="695">
        <v>10.1</v>
      </c>
      <c r="AA21" s="695"/>
      <c r="AB21" s="695"/>
      <c r="AC21" s="695"/>
      <c r="AD21" s="696">
        <v>2970786</v>
      </c>
      <c r="AE21" s="696"/>
      <c r="AF21" s="696"/>
      <c r="AG21" s="696"/>
      <c r="AH21" s="696"/>
      <c r="AI21" s="696"/>
      <c r="AJ21" s="696"/>
      <c r="AK21" s="696"/>
      <c r="AL21" s="660">
        <v>17.399999999999999</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t="s">
        <v>238</v>
      </c>
      <c r="BH21" s="658"/>
      <c r="BI21" s="658"/>
      <c r="BJ21" s="658"/>
      <c r="BK21" s="658"/>
      <c r="BL21" s="658"/>
      <c r="BM21" s="658"/>
      <c r="BN21" s="659"/>
      <c r="BO21" s="695" t="s">
        <v>238</v>
      </c>
      <c r="BP21" s="695"/>
      <c r="BQ21" s="695"/>
      <c r="BR21" s="695"/>
      <c r="BS21" s="696" t="s">
        <v>238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2970786</v>
      </c>
      <c r="S22" s="658"/>
      <c r="T22" s="658"/>
      <c r="U22" s="658"/>
      <c r="V22" s="658"/>
      <c r="W22" s="658"/>
      <c r="X22" s="658"/>
      <c r="Y22" s="659"/>
      <c r="Z22" s="695">
        <v>9.3000000000000007</v>
      </c>
      <c r="AA22" s="695"/>
      <c r="AB22" s="695"/>
      <c r="AC22" s="695"/>
      <c r="AD22" s="696">
        <v>2970786</v>
      </c>
      <c r="AE22" s="696"/>
      <c r="AF22" s="696"/>
      <c r="AG22" s="696"/>
      <c r="AH22" s="696"/>
      <c r="AI22" s="696"/>
      <c r="AJ22" s="696"/>
      <c r="AK22" s="696"/>
      <c r="AL22" s="660">
        <v>17.399999999999999</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238</v>
      </c>
      <c r="BH22" s="658"/>
      <c r="BI22" s="658"/>
      <c r="BJ22" s="658"/>
      <c r="BK22" s="658"/>
      <c r="BL22" s="658"/>
      <c r="BM22" s="658"/>
      <c r="BN22" s="659"/>
      <c r="BO22" s="695" t="s">
        <v>238</v>
      </c>
      <c r="BP22" s="695"/>
      <c r="BQ22" s="695"/>
      <c r="BR22" s="695"/>
      <c r="BS22" s="696" t="s">
        <v>238</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280686</v>
      </c>
      <c r="S23" s="658"/>
      <c r="T23" s="658"/>
      <c r="U23" s="658"/>
      <c r="V23" s="658"/>
      <c r="W23" s="658"/>
      <c r="X23" s="658"/>
      <c r="Y23" s="659"/>
      <c r="Z23" s="695">
        <v>0.9</v>
      </c>
      <c r="AA23" s="695"/>
      <c r="AB23" s="695"/>
      <c r="AC23" s="695"/>
      <c r="AD23" s="696" t="s">
        <v>238</v>
      </c>
      <c r="AE23" s="696"/>
      <c r="AF23" s="696"/>
      <c r="AG23" s="696"/>
      <c r="AH23" s="696"/>
      <c r="AI23" s="696"/>
      <c r="AJ23" s="696"/>
      <c r="AK23" s="696"/>
      <c r="AL23" s="660" t="s">
        <v>238</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v>777780</v>
      </c>
      <c r="BH23" s="658"/>
      <c r="BI23" s="658"/>
      <c r="BJ23" s="658"/>
      <c r="BK23" s="658"/>
      <c r="BL23" s="658"/>
      <c r="BM23" s="658"/>
      <c r="BN23" s="659"/>
      <c r="BO23" s="695">
        <v>6.1</v>
      </c>
      <c r="BP23" s="695"/>
      <c r="BQ23" s="695"/>
      <c r="BR23" s="695"/>
      <c r="BS23" s="696" t="s">
        <v>238</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t="s">
        <v>238</v>
      </c>
      <c r="S24" s="658"/>
      <c r="T24" s="658"/>
      <c r="U24" s="658"/>
      <c r="V24" s="658"/>
      <c r="W24" s="658"/>
      <c r="X24" s="658"/>
      <c r="Y24" s="659"/>
      <c r="Z24" s="695" t="s">
        <v>238</v>
      </c>
      <c r="AA24" s="695"/>
      <c r="AB24" s="695"/>
      <c r="AC24" s="695"/>
      <c r="AD24" s="696" t="s">
        <v>238</v>
      </c>
      <c r="AE24" s="696"/>
      <c r="AF24" s="696"/>
      <c r="AG24" s="696"/>
      <c r="AH24" s="696"/>
      <c r="AI24" s="696"/>
      <c r="AJ24" s="696"/>
      <c r="AK24" s="696"/>
      <c r="AL24" s="660" t="s">
        <v>238</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238</v>
      </c>
      <c r="BH24" s="658"/>
      <c r="BI24" s="658"/>
      <c r="BJ24" s="658"/>
      <c r="BK24" s="658"/>
      <c r="BL24" s="658"/>
      <c r="BM24" s="658"/>
      <c r="BN24" s="659"/>
      <c r="BO24" s="695" t="s">
        <v>238</v>
      </c>
      <c r="BP24" s="695"/>
      <c r="BQ24" s="695"/>
      <c r="BR24" s="695"/>
      <c r="BS24" s="696" t="s">
        <v>238</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13604356</v>
      </c>
      <c r="CS24" s="713"/>
      <c r="CT24" s="713"/>
      <c r="CU24" s="713"/>
      <c r="CV24" s="713"/>
      <c r="CW24" s="713"/>
      <c r="CX24" s="713"/>
      <c r="CY24" s="738"/>
      <c r="CZ24" s="739">
        <v>44.4</v>
      </c>
      <c r="DA24" s="721"/>
      <c r="DB24" s="721"/>
      <c r="DC24" s="741"/>
      <c r="DD24" s="737">
        <v>8436887</v>
      </c>
      <c r="DE24" s="713"/>
      <c r="DF24" s="713"/>
      <c r="DG24" s="713"/>
      <c r="DH24" s="713"/>
      <c r="DI24" s="713"/>
      <c r="DJ24" s="713"/>
      <c r="DK24" s="738"/>
      <c r="DL24" s="737">
        <v>8188338</v>
      </c>
      <c r="DM24" s="713"/>
      <c r="DN24" s="713"/>
      <c r="DO24" s="713"/>
      <c r="DP24" s="713"/>
      <c r="DQ24" s="713"/>
      <c r="DR24" s="713"/>
      <c r="DS24" s="713"/>
      <c r="DT24" s="713"/>
      <c r="DU24" s="713"/>
      <c r="DV24" s="738"/>
      <c r="DW24" s="739">
        <v>46.7</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18349597</v>
      </c>
      <c r="S25" s="658"/>
      <c r="T25" s="658"/>
      <c r="U25" s="658"/>
      <c r="V25" s="658"/>
      <c r="W25" s="658"/>
      <c r="X25" s="658"/>
      <c r="Y25" s="659"/>
      <c r="Z25" s="695">
        <v>57.1</v>
      </c>
      <c r="AA25" s="695"/>
      <c r="AB25" s="695"/>
      <c r="AC25" s="695"/>
      <c r="AD25" s="696">
        <v>17021048</v>
      </c>
      <c r="AE25" s="696"/>
      <c r="AF25" s="696"/>
      <c r="AG25" s="696"/>
      <c r="AH25" s="696"/>
      <c r="AI25" s="696"/>
      <c r="AJ25" s="696"/>
      <c r="AK25" s="696"/>
      <c r="AL25" s="660">
        <v>99.5</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238</v>
      </c>
      <c r="BH25" s="658"/>
      <c r="BI25" s="658"/>
      <c r="BJ25" s="658"/>
      <c r="BK25" s="658"/>
      <c r="BL25" s="658"/>
      <c r="BM25" s="658"/>
      <c r="BN25" s="659"/>
      <c r="BO25" s="695" t="s">
        <v>238</v>
      </c>
      <c r="BP25" s="695"/>
      <c r="BQ25" s="695"/>
      <c r="BR25" s="695"/>
      <c r="BS25" s="696" t="s">
        <v>238</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4316706</v>
      </c>
      <c r="CS25" s="670"/>
      <c r="CT25" s="670"/>
      <c r="CU25" s="670"/>
      <c r="CV25" s="670"/>
      <c r="CW25" s="670"/>
      <c r="CX25" s="670"/>
      <c r="CY25" s="671"/>
      <c r="CZ25" s="660">
        <v>14.1</v>
      </c>
      <c r="DA25" s="672"/>
      <c r="DB25" s="672"/>
      <c r="DC25" s="673"/>
      <c r="DD25" s="663">
        <v>3816315</v>
      </c>
      <c r="DE25" s="670"/>
      <c r="DF25" s="670"/>
      <c r="DG25" s="670"/>
      <c r="DH25" s="670"/>
      <c r="DI25" s="670"/>
      <c r="DJ25" s="670"/>
      <c r="DK25" s="671"/>
      <c r="DL25" s="663">
        <v>3780940</v>
      </c>
      <c r="DM25" s="670"/>
      <c r="DN25" s="670"/>
      <c r="DO25" s="670"/>
      <c r="DP25" s="670"/>
      <c r="DQ25" s="670"/>
      <c r="DR25" s="670"/>
      <c r="DS25" s="670"/>
      <c r="DT25" s="670"/>
      <c r="DU25" s="670"/>
      <c r="DV25" s="671"/>
      <c r="DW25" s="660">
        <v>21.5</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10457</v>
      </c>
      <c r="S26" s="658"/>
      <c r="T26" s="658"/>
      <c r="U26" s="658"/>
      <c r="V26" s="658"/>
      <c r="W26" s="658"/>
      <c r="X26" s="658"/>
      <c r="Y26" s="659"/>
      <c r="Z26" s="695">
        <v>0</v>
      </c>
      <c r="AA26" s="695"/>
      <c r="AB26" s="695"/>
      <c r="AC26" s="695"/>
      <c r="AD26" s="696">
        <v>10457</v>
      </c>
      <c r="AE26" s="696"/>
      <c r="AF26" s="696"/>
      <c r="AG26" s="696"/>
      <c r="AH26" s="696"/>
      <c r="AI26" s="696"/>
      <c r="AJ26" s="696"/>
      <c r="AK26" s="696"/>
      <c r="AL26" s="660">
        <v>0.1</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238</v>
      </c>
      <c r="BH26" s="658"/>
      <c r="BI26" s="658"/>
      <c r="BJ26" s="658"/>
      <c r="BK26" s="658"/>
      <c r="BL26" s="658"/>
      <c r="BM26" s="658"/>
      <c r="BN26" s="659"/>
      <c r="BO26" s="695" t="s">
        <v>131</v>
      </c>
      <c r="BP26" s="695"/>
      <c r="BQ26" s="695"/>
      <c r="BR26" s="695"/>
      <c r="BS26" s="696" t="s">
        <v>238</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2189753</v>
      </c>
      <c r="CS26" s="658"/>
      <c r="CT26" s="658"/>
      <c r="CU26" s="658"/>
      <c r="CV26" s="658"/>
      <c r="CW26" s="658"/>
      <c r="CX26" s="658"/>
      <c r="CY26" s="659"/>
      <c r="CZ26" s="660">
        <v>7.1</v>
      </c>
      <c r="DA26" s="672"/>
      <c r="DB26" s="672"/>
      <c r="DC26" s="673"/>
      <c r="DD26" s="663">
        <v>1861489</v>
      </c>
      <c r="DE26" s="658"/>
      <c r="DF26" s="658"/>
      <c r="DG26" s="658"/>
      <c r="DH26" s="658"/>
      <c r="DI26" s="658"/>
      <c r="DJ26" s="658"/>
      <c r="DK26" s="659"/>
      <c r="DL26" s="663" t="s">
        <v>238</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64633</v>
      </c>
      <c r="S27" s="658"/>
      <c r="T27" s="658"/>
      <c r="U27" s="658"/>
      <c r="V27" s="658"/>
      <c r="W27" s="658"/>
      <c r="X27" s="658"/>
      <c r="Y27" s="659"/>
      <c r="Z27" s="695">
        <v>0.2</v>
      </c>
      <c r="AA27" s="695"/>
      <c r="AB27" s="695"/>
      <c r="AC27" s="695"/>
      <c r="AD27" s="696" t="s">
        <v>131</v>
      </c>
      <c r="AE27" s="696"/>
      <c r="AF27" s="696"/>
      <c r="AG27" s="696"/>
      <c r="AH27" s="696"/>
      <c r="AI27" s="696"/>
      <c r="AJ27" s="696"/>
      <c r="AK27" s="696"/>
      <c r="AL27" s="660" t="s">
        <v>238</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12748607</v>
      </c>
      <c r="BH27" s="658"/>
      <c r="BI27" s="658"/>
      <c r="BJ27" s="658"/>
      <c r="BK27" s="658"/>
      <c r="BL27" s="658"/>
      <c r="BM27" s="658"/>
      <c r="BN27" s="659"/>
      <c r="BO27" s="695">
        <v>100</v>
      </c>
      <c r="BP27" s="695"/>
      <c r="BQ27" s="695"/>
      <c r="BR27" s="695"/>
      <c r="BS27" s="696">
        <v>266014</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7048391</v>
      </c>
      <c r="CS27" s="670"/>
      <c r="CT27" s="670"/>
      <c r="CU27" s="670"/>
      <c r="CV27" s="670"/>
      <c r="CW27" s="670"/>
      <c r="CX27" s="670"/>
      <c r="CY27" s="671"/>
      <c r="CZ27" s="660">
        <v>23</v>
      </c>
      <c r="DA27" s="672"/>
      <c r="DB27" s="672"/>
      <c r="DC27" s="673"/>
      <c r="DD27" s="663">
        <v>2381313</v>
      </c>
      <c r="DE27" s="670"/>
      <c r="DF27" s="670"/>
      <c r="DG27" s="670"/>
      <c r="DH27" s="670"/>
      <c r="DI27" s="670"/>
      <c r="DJ27" s="670"/>
      <c r="DK27" s="671"/>
      <c r="DL27" s="663">
        <v>2168139</v>
      </c>
      <c r="DM27" s="670"/>
      <c r="DN27" s="670"/>
      <c r="DO27" s="670"/>
      <c r="DP27" s="670"/>
      <c r="DQ27" s="670"/>
      <c r="DR27" s="670"/>
      <c r="DS27" s="670"/>
      <c r="DT27" s="670"/>
      <c r="DU27" s="670"/>
      <c r="DV27" s="671"/>
      <c r="DW27" s="660">
        <v>12.4</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233642</v>
      </c>
      <c r="S28" s="658"/>
      <c r="T28" s="658"/>
      <c r="U28" s="658"/>
      <c r="V28" s="658"/>
      <c r="W28" s="658"/>
      <c r="X28" s="658"/>
      <c r="Y28" s="659"/>
      <c r="Z28" s="695">
        <v>0.7</v>
      </c>
      <c r="AA28" s="695"/>
      <c r="AB28" s="695"/>
      <c r="AC28" s="695"/>
      <c r="AD28" s="696">
        <v>68842</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2239259</v>
      </c>
      <c r="CS28" s="658"/>
      <c r="CT28" s="658"/>
      <c r="CU28" s="658"/>
      <c r="CV28" s="658"/>
      <c r="CW28" s="658"/>
      <c r="CX28" s="658"/>
      <c r="CY28" s="659"/>
      <c r="CZ28" s="660">
        <v>7.3</v>
      </c>
      <c r="DA28" s="672"/>
      <c r="DB28" s="672"/>
      <c r="DC28" s="673"/>
      <c r="DD28" s="663">
        <v>2239259</v>
      </c>
      <c r="DE28" s="658"/>
      <c r="DF28" s="658"/>
      <c r="DG28" s="658"/>
      <c r="DH28" s="658"/>
      <c r="DI28" s="658"/>
      <c r="DJ28" s="658"/>
      <c r="DK28" s="659"/>
      <c r="DL28" s="663">
        <v>2239259</v>
      </c>
      <c r="DM28" s="658"/>
      <c r="DN28" s="658"/>
      <c r="DO28" s="658"/>
      <c r="DP28" s="658"/>
      <c r="DQ28" s="658"/>
      <c r="DR28" s="658"/>
      <c r="DS28" s="658"/>
      <c r="DT28" s="658"/>
      <c r="DU28" s="658"/>
      <c r="DV28" s="659"/>
      <c r="DW28" s="660">
        <v>12.8</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179940</v>
      </c>
      <c r="S29" s="658"/>
      <c r="T29" s="658"/>
      <c r="U29" s="658"/>
      <c r="V29" s="658"/>
      <c r="W29" s="658"/>
      <c r="X29" s="658"/>
      <c r="Y29" s="659"/>
      <c r="Z29" s="695">
        <v>0.6</v>
      </c>
      <c r="AA29" s="695"/>
      <c r="AB29" s="695"/>
      <c r="AC29" s="695"/>
      <c r="AD29" s="696" t="s">
        <v>238</v>
      </c>
      <c r="AE29" s="696"/>
      <c r="AF29" s="696"/>
      <c r="AG29" s="696"/>
      <c r="AH29" s="696"/>
      <c r="AI29" s="696"/>
      <c r="AJ29" s="696"/>
      <c r="AK29" s="696"/>
      <c r="AL29" s="660" t="s">
        <v>238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2239259</v>
      </c>
      <c r="CS29" s="670"/>
      <c r="CT29" s="670"/>
      <c r="CU29" s="670"/>
      <c r="CV29" s="670"/>
      <c r="CW29" s="670"/>
      <c r="CX29" s="670"/>
      <c r="CY29" s="671"/>
      <c r="CZ29" s="660">
        <v>7.3</v>
      </c>
      <c r="DA29" s="672"/>
      <c r="DB29" s="672"/>
      <c r="DC29" s="673"/>
      <c r="DD29" s="663">
        <v>2239259</v>
      </c>
      <c r="DE29" s="670"/>
      <c r="DF29" s="670"/>
      <c r="DG29" s="670"/>
      <c r="DH29" s="670"/>
      <c r="DI29" s="670"/>
      <c r="DJ29" s="670"/>
      <c r="DK29" s="671"/>
      <c r="DL29" s="663">
        <v>2239259</v>
      </c>
      <c r="DM29" s="670"/>
      <c r="DN29" s="670"/>
      <c r="DO29" s="670"/>
      <c r="DP29" s="670"/>
      <c r="DQ29" s="670"/>
      <c r="DR29" s="670"/>
      <c r="DS29" s="670"/>
      <c r="DT29" s="670"/>
      <c r="DU29" s="670"/>
      <c r="DV29" s="671"/>
      <c r="DW29" s="660">
        <v>12.8</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5182013</v>
      </c>
      <c r="S30" s="658"/>
      <c r="T30" s="658"/>
      <c r="U30" s="658"/>
      <c r="V30" s="658"/>
      <c r="W30" s="658"/>
      <c r="X30" s="658"/>
      <c r="Y30" s="659"/>
      <c r="Z30" s="695">
        <v>16.100000000000001</v>
      </c>
      <c r="AA30" s="695"/>
      <c r="AB30" s="695"/>
      <c r="AC30" s="695"/>
      <c r="AD30" s="696" t="s">
        <v>238</v>
      </c>
      <c r="AE30" s="696"/>
      <c r="AF30" s="696"/>
      <c r="AG30" s="696"/>
      <c r="AH30" s="696"/>
      <c r="AI30" s="696"/>
      <c r="AJ30" s="696"/>
      <c r="AK30" s="696"/>
      <c r="AL30" s="660" t="s">
        <v>238</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2200177</v>
      </c>
      <c r="CS30" s="658"/>
      <c r="CT30" s="658"/>
      <c r="CU30" s="658"/>
      <c r="CV30" s="658"/>
      <c r="CW30" s="658"/>
      <c r="CX30" s="658"/>
      <c r="CY30" s="659"/>
      <c r="CZ30" s="660">
        <v>7.2</v>
      </c>
      <c r="DA30" s="672"/>
      <c r="DB30" s="672"/>
      <c r="DC30" s="673"/>
      <c r="DD30" s="663">
        <v>2200177</v>
      </c>
      <c r="DE30" s="658"/>
      <c r="DF30" s="658"/>
      <c r="DG30" s="658"/>
      <c r="DH30" s="658"/>
      <c r="DI30" s="658"/>
      <c r="DJ30" s="658"/>
      <c r="DK30" s="659"/>
      <c r="DL30" s="663">
        <v>2200177</v>
      </c>
      <c r="DM30" s="658"/>
      <c r="DN30" s="658"/>
      <c r="DO30" s="658"/>
      <c r="DP30" s="658"/>
      <c r="DQ30" s="658"/>
      <c r="DR30" s="658"/>
      <c r="DS30" s="658"/>
      <c r="DT30" s="658"/>
      <c r="DU30" s="658"/>
      <c r="DV30" s="659"/>
      <c r="DW30" s="660">
        <v>12.5</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238</v>
      </c>
      <c r="S31" s="658"/>
      <c r="T31" s="658"/>
      <c r="U31" s="658"/>
      <c r="V31" s="658"/>
      <c r="W31" s="658"/>
      <c r="X31" s="658"/>
      <c r="Y31" s="659"/>
      <c r="Z31" s="695" t="s">
        <v>238</v>
      </c>
      <c r="AA31" s="695"/>
      <c r="AB31" s="695"/>
      <c r="AC31" s="695"/>
      <c r="AD31" s="696" t="s">
        <v>238</v>
      </c>
      <c r="AE31" s="696"/>
      <c r="AF31" s="696"/>
      <c r="AG31" s="696"/>
      <c r="AH31" s="696"/>
      <c r="AI31" s="696"/>
      <c r="AJ31" s="696"/>
      <c r="AK31" s="696"/>
      <c r="AL31" s="660" t="s">
        <v>238</v>
      </c>
      <c r="AM31" s="661"/>
      <c r="AN31" s="661"/>
      <c r="AO31" s="697"/>
      <c r="AP31" s="729" t="s">
        <v>315</v>
      </c>
      <c r="AQ31" s="730"/>
      <c r="AR31" s="730"/>
      <c r="AS31" s="730"/>
      <c r="AT31" s="731" t="s">
        <v>316</v>
      </c>
      <c r="AU31" s="218"/>
      <c r="AV31" s="218"/>
      <c r="AW31" s="218"/>
      <c r="AX31" s="715" t="s">
        <v>190</v>
      </c>
      <c r="AY31" s="716"/>
      <c r="AZ31" s="716"/>
      <c r="BA31" s="716"/>
      <c r="BB31" s="716"/>
      <c r="BC31" s="716"/>
      <c r="BD31" s="716"/>
      <c r="BE31" s="716"/>
      <c r="BF31" s="717"/>
      <c r="BG31" s="719">
        <v>99.2</v>
      </c>
      <c r="BH31" s="720"/>
      <c r="BI31" s="720"/>
      <c r="BJ31" s="720"/>
      <c r="BK31" s="720"/>
      <c r="BL31" s="720"/>
      <c r="BM31" s="721">
        <v>97.4</v>
      </c>
      <c r="BN31" s="720"/>
      <c r="BO31" s="720"/>
      <c r="BP31" s="720"/>
      <c r="BQ31" s="722"/>
      <c r="BR31" s="719">
        <v>99.2</v>
      </c>
      <c r="BS31" s="720"/>
      <c r="BT31" s="720"/>
      <c r="BU31" s="720"/>
      <c r="BV31" s="720"/>
      <c r="BW31" s="720"/>
      <c r="BX31" s="721">
        <v>97.1</v>
      </c>
      <c r="BY31" s="720"/>
      <c r="BZ31" s="720"/>
      <c r="CA31" s="720"/>
      <c r="CB31" s="722"/>
      <c r="CD31" s="678"/>
      <c r="CE31" s="679"/>
      <c r="CF31" s="654" t="s">
        <v>317</v>
      </c>
      <c r="CG31" s="655"/>
      <c r="CH31" s="655"/>
      <c r="CI31" s="655"/>
      <c r="CJ31" s="655"/>
      <c r="CK31" s="655"/>
      <c r="CL31" s="655"/>
      <c r="CM31" s="655"/>
      <c r="CN31" s="655"/>
      <c r="CO31" s="655"/>
      <c r="CP31" s="655"/>
      <c r="CQ31" s="656"/>
      <c r="CR31" s="657">
        <v>39082</v>
      </c>
      <c r="CS31" s="670"/>
      <c r="CT31" s="670"/>
      <c r="CU31" s="670"/>
      <c r="CV31" s="670"/>
      <c r="CW31" s="670"/>
      <c r="CX31" s="670"/>
      <c r="CY31" s="671"/>
      <c r="CZ31" s="660">
        <v>0.1</v>
      </c>
      <c r="DA31" s="672"/>
      <c r="DB31" s="672"/>
      <c r="DC31" s="673"/>
      <c r="DD31" s="663">
        <v>39082</v>
      </c>
      <c r="DE31" s="670"/>
      <c r="DF31" s="670"/>
      <c r="DG31" s="670"/>
      <c r="DH31" s="670"/>
      <c r="DI31" s="670"/>
      <c r="DJ31" s="670"/>
      <c r="DK31" s="671"/>
      <c r="DL31" s="663">
        <v>39082</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1878885</v>
      </c>
      <c r="S32" s="658"/>
      <c r="T32" s="658"/>
      <c r="U32" s="658"/>
      <c r="V32" s="658"/>
      <c r="W32" s="658"/>
      <c r="X32" s="658"/>
      <c r="Y32" s="659"/>
      <c r="Z32" s="695">
        <v>5.9</v>
      </c>
      <c r="AA32" s="695"/>
      <c r="AB32" s="695"/>
      <c r="AC32" s="695"/>
      <c r="AD32" s="696" t="s">
        <v>238</v>
      </c>
      <c r="AE32" s="696"/>
      <c r="AF32" s="696"/>
      <c r="AG32" s="696"/>
      <c r="AH32" s="696"/>
      <c r="AI32" s="696"/>
      <c r="AJ32" s="696"/>
      <c r="AK32" s="696"/>
      <c r="AL32" s="660" t="s">
        <v>238</v>
      </c>
      <c r="AM32" s="661"/>
      <c r="AN32" s="661"/>
      <c r="AO32" s="697"/>
      <c r="AP32" s="698"/>
      <c r="AQ32" s="699"/>
      <c r="AR32" s="699"/>
      <c r="AS32" s="699"/>
      <c r="AT32" s="732"/>
      <c r="AU32" s="214" t="s">
        <v>319</v>
      </c>
      <c r="AX32" s="654" t="s">
        <v>320</v>
      </c>
      <c r="AY32" s="655"/>
      <c r="AZ32" s="655"/>
      <c r="BA32" s="655"/>
      <c r="BB32" s="655"/>
      <c r="BC32" s="655"/>
      <c r="BD32" s="655"/>
      <c r="BE32" s="655"/>
      <c r="BF32" s="656"/>
      <c r="BG32" s="723">
        <v>98.8</v>
      </c>
      <c r="BH32" s="670"/>
      <c r="BI32" s="670"/>
      <c r="BJ32" s="670"/>
      <c r="BK32" s="670"/>
      <c r="BL32" s="670"/>
      <c r="BM32" s="661">
        <v>96.5</v>
      </c>
      <c r="BN32" s="670"/>
      <c r="BO32" s="670"/>
      <c r="BP32" s="670"/>
      <c r="BQ32" s="693"/>
      <c r="BR32" s="723">
        <v>98.9</v>
      </c>
      <c r="BS32" s="670"/>
      <c r="BT32" s="670"/>
      <c r="BU32" s="670"/>
      <c r="BV32" s="670"/>
      <c r="BW32" s="670"/>
      <c r="BX32" s="661">
        <v>96.2</v>
      </c>
      <c r="BY32" s="670"/>
      <c r="BZ32" s="670"/>
      <c r="CA32" s="670"/>
      <c r="CB32" s="693"/>
      <c r="CD32" s="680"/>
      <c r="CE32" s="681"/>
      <c r="CF32" s="654" t="s">
        <v>321</v>
      </c>
      <c r="CG32" s="655"/>
      <c r="CH32" s="655"/>
      <c r="CI32" s="655"/>
      <c r="CJ32" s="655"/>
      <c r="CK32" s="655"/>
      <c r="CL32" s="655"/>
      <c r="CM32" s="655"/>
      <c r="CN32" s="655"/>
      <c r="CO32" s="655"/>
      <c r="CP32" s="655"/>
      <c r="CQ32" s="656"/>
      <c r="CR32" s="657" t="s">
        <v>238</v>
      </c>
      <c r="CS32" s="658"/>
      <c r="CT32" s="658"/>
      <c r="CU32" s="658"/>
      <c r="CV32" s="658"/>
      <c r="CW32" s="658"/>
      <c r="CX32" s="658"/>
      <c r="CY32" s="659"/>
      <c r="CZ32" s="660" t="s">
        <v>238</v>
      </c>
      <c r="DA32" s="672"/>
      <c r="DB32" s="672"/>
      <c r="DC32" s="673"/>
      <c r="DD32" s="663" t="s">
        <v>238</v>
      </c>
      <c r="DE32" s="658"/>
      <c r="DF32" s="658"/>
      <c r="DG32" s="658"/>
      <c r="DH32" s="658"/>
      <c r="DI32" s="658"/>
      <c r="DJ32" s="658"/>
      <c r="DK32" s="659"/>
      <c r="DL32" s="663" t="s">
        <v>238</v>
      </c>
      <c r="DM32" s="658"/>
      <c r="DN32" s="658"/>
      <c r="DO32" s="658"/>
      <c r="DP32" s="658"/>
      <c r="DQ32" s="658"/>
      <c r="DR32" s="658"/>
      <c r="DS32" s="658"/>
      <c r="DT32" s="658"/>
      <c r="DU32" s="658"/>
      <c r="DV32" s="659"/>
      <c r="DW32" s="660" t="s">
        <v>238</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147200</v>
      </c>
      <c r="S33" s="658"/>
      <c r="T33" s="658"/>
      <c r="U33" s="658"/>
      <c r="V33" s="658"/>
      <c r="W33" s="658"/>
      <c r="X33" s="658"/>
      <c r="Y33" s="659"/>
      <c r="Z33" s="695">
        <v>0.5</v>
      </c>
      <c r="AA33" s="695"/>
      <c r="AB33" s="695"/>
      <c r="AC33" s="695"/>
      <c r="AD33" s="696" t="s">
        <v>238</v>
      </c>
      <c r="AE33" s="696"/>
      <c r="AF33" s="696"/>
      <c r="AG33" s="696"/>
      <c r="AH33" s="696"/>
      <c r="AI33" s="696"/>
      <c r="AJ33" s="696"/>
      <c r="AK33" s="696"/>
      <c r="AL33" s="660" t="s">
        <v>238</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99.5</v>
      </c>
      <c r="BH33" s="642"/>
      <c r="BI33" s="642"/>
      <c r="BJ33" s="642"/>
      <c r="BK33" s="642"/>
      <c r="BL33" s="642"/>
      <c r="BM33" s="688">
        <v>98.1</v>
      </c>
      <c r="BN33" s="642"/>
      <c r="BO33" s="642"/>
      <c r="BP33" s="642"/>
      <c r="BQ33" s="705"/>
      <c r="BR33" s="718">
        <v>99.4</v>
      </c>
      <c r="BS33" s="642"/>
      <c r="BT33" s="642"/>
      <c r="BU33" s="642"/>
      <c r="BV33" s="642"/>
      <c r="BW33" s="642"/>
      <c r="BX33" s="688">
        <v>97.8</v>
      </c>
      <c r="BY33" s="642"/>
      <c r="BZ33" s="642"/>
      <c r="CA33" s="642"/>
      <c r="CB33" s="705"/>
      <c r="CD33" s="654" t="s">
        <v>324</v>
      </c>
      <c r="CE33" s="655"/>
      <c r="CF33" s="655"/>
      <c r="CG33" s="655"/>
      <c r="CH33" s="655"/>
      <c r="CI33" s="655"/>
      <c r="CJ33" s="655"/>
      <c r="CK33" s="655"/>
      <c r="CL33" s="655"/>
      <c r="CM33" s="655"/>
      <c r="CN33" s="655"/>
      <c r="CO33" s="655"/>
      <c r="CP33" s="655"/>
      <c r="CQ33" s="656"/>
      <c r="CR33" s="657">
        <v>12979182</v>
      </c>
      <c r="CS33" s="670"/>
      <c r="CT33" s="670"/>
      <c r="CU33" s="670"/>
      <c r="CV33" s="670"/>
      <c r="CW33" s="670"/>
      <c r="CX33" s="670"/>
      <c r="CY33" s="671"/>
      <c r="CZ33" s="660">
        <v>42.4</v>
      </c>
      <c r="DA33" s="672"/>
      <c r="DB33" s="672"/>
      <c r="DC33" s="673"/>
      <c r="DD33" s="663">
        <v>10949818</v>
      </c>
      <c r="DE33" s="670"/>
      <c r="DF33" s="670"/>
      <c r="DG33" s="670"/>
      <c r="DH33" s="670"/>
      <c r="DI33" s="670"/>
      <c r="DJ33" s="670"/>
      <c r="DK33" s="671"/>
      <c r="DL33" s="663">
        <v>7458421</v>
      </c>
      <c r="DM33" s="670"/>
      <c r="DN33" s="670"/>
      <c r="DO33" s="670"/>
      <c r="DP33" s="670"/>
      <c r="DQ33" s="670"/>
      <c r="DR33" s="670"/>
      <c r="DS33" s="670"/>
      <c r="DT33" s="670"/>
      <c r="DU33" s="670"/>
      <c r="DV33" s="671"/>
      <c r="DW33" s="660">
        <v>42.5</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81611</v>
      </c>
      <c r="S34" s="658"/>
      <c r="T34" s="658"/>
      <c r="U34" s="658"/>
      <c r="V34" s="658"/>
      <c r="W34" s="658"/>
      <c r="X34" s="658"/>
      <c r="Y34" s="659"/>
      <c r="Z34" s="695">
        <v>0.3</v>
      </c>
      <c r="AA34" s="695"/>
      <c r="AB34" s="695"/>
      <c r="AC34" s="695"/>
      <c r="AD34" s="696" t="s">
        <v>238</v>
      </c>
      <c r="AE34" s="696"/>
      <c r="AF34" s="696"/>
      <c r="AG34" s="696"/>
      <c r="AH34" s="696"/>
      <c r="AI34" s="696"/>
      <c r="AJ34" s="696"/>
      <c r="AK34" s="696"/>
      <c r="AL34" s="660" t="s">
        <v>238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5395897</v>
      </c>
      <c r="CS34" s="658"/>
      <c r="CT34" s="658"/>
      <c r="CU34" s="658"/>
      <c r="CV34" s="658"/>
      <c r="CW34" s="658"/>
      <c r="CX34" s="658"/>
      <c r="CY34" s="659"/>
      <c r="CZ34" s="660">
        <v>17.600000000000001</v>
      </c>
      <c r="DA34" s="672"/>
      <c r="DB34" s="672"/>
      <c r="DC34" s="673"/>
      <c r="DD34" s="663">
        <v>4244517</v>
      </c>
      <c r="DE34" s="658"/>
      <c r="DF34" s="658"/>
      <c r="DG34" s="658"/>
      <c r="DH34" s="658"/>
      <c r="DI34" s="658"/>
      <c r="DJ34" s="658"/>
      <c r="DK34" s="659"/>
      <c r="DL34" s="663">
        <v>3348689</v>
      </c>
      <c r="DM34" s="658"/>
      <c r="DN34" s="658"/>
      <c r="DO34" s="658"/>
      <c r="DP34" s="658"/>
      <c r="DQ34" s="658"/>
      <c r="DR34" s="658"/>
      <c r="DS34" s="658"/>
      <c r="DT34" s="658"/>
      <c r="DU34" s="658"/>
      <c r="DV34" s="659"/>
      <c r="DW34" s="660">
        <v>19.100000000000001</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1017981</v>
      </c>
      <c r="S35" s="658"/>
      <c r="T35" s="658"/>
      <c r="U35" s="658"/>
      <c r="V35" s="658"/>
      <c r="W35" s="658"/>
      <c r="X35" s="658"/>
      <c r="Y35" s="659"/>
      <c r="Z35" s="695">
        <v>3.2</v>
      </c>
      <c r="AA35" s="695"/>
      <c r="AB35" s="695"/>
      <c r="AC35" s="695"/>
      <c r="AD35" s="696" t="s">
        <v>238</v>
      </c>
      <c r="AE35" s="696"/>
      <c r="AF35" s="696"/>
      <c r="AG35" s="696"/>
      <c r="AH35" s="696"/>
      <c r="AI35" s="696"/>
      <c r="AJ35" s="696"/>
      <c r="AK35" s="696"/>
      <c r="AL35" s="660" t="s">
        <v>238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107368</v>
      </c>
      <c r="CS35" s="670"/>
      <c r="CT35" s="670"/>
      <c r="CU35" s="670"/>
      <c r="CV35" s="670"/>
      <c r="CW35" s="670"/>
      <c r="CX35" s="670"/>
      <c r="CY35" s="671"/>
      <c r="CZ35" s="660">
        <v>0.4</v>
      </c>
      <c r="DA35" s="672"/>
      <c r="DB35" s="672"/>
      <c r="DC35" s="673"/>
      <c r="DD35" s="663">
        <v>107165</v>
      </c>
      <c r="DE35" s="670"/>
      <c r="DF35" s="670"/>
      <c r="DG35" s="670"/>
      <c r="DH35" s="670"/>
      <c r="DI35" s="670"/>
      <c r="DJ35" s="670"/>
      <c r="DK35" s="671"/>
      <c r="DL35" s="663">
        <v>107165</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1813467</v>
      </c>
      <c r="S36" s="658"/>
      <c r="T36" s="658"/>
      <c r="U36" s="658"/>
      <c r="V36" s="658"/>
      <c r="W36" s="658"/>
      <c r="X36" s="658"/>
      <c r="Y36" s="659"/>
      <c r="Z36" s="695">
        <v>5.6</v>
      </c>
      <c r="AA36" s="695"/>
      <c r="AB36" s="695"/>
      <c r="AC36" s="695"/>
      <c r="AD36" s="696" t="s">
        <v>238</v>
      </c>
      <c r="AE36" s="696"/>
      <c r="AF36" s="696"/>
      <c r="AG36" s="696"/>
      <c r="AH36" s="696"/>
      <c r="AI36" s="696"/>
      <c r="AJ36" s="696"/>
      <c r="AK36" s="696"/>
      <c r="AL36" s="660" t="s">
        <v>238</v>
      </c>
      <c r="AM36" s="661"/>
      <c r="AN36" s="661"/>
      <c r="AO36" s="697"/>
      <c r="AP36" s="222"/>
      <c r="AQ36" s="706" t="s">
        <v>332</v>
      </c>
      <c r="AR36" s="707"/>
      <c r="AS36" s="707"/>
      <c r="AT36" s="707"/>
      <c r="AU36" s="707"/>
      <c r="AV36" s="707"/>
      <c r="AW36" s="707"/>
      <c r="AX36" s="707"/>
      <c r="AY36" s="708"/>
      <c r="AZ36" s="712">
        <v>3323181</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119827</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3203766</v>
      </c>
      <c r="CS36" s="658"/>
      <c r="CT36" s="658"/>
      <c r="CU36" s="658"/>
      <c r="CV36" s="658"/>
      <c r="CW36" s="658"/>
      <c r="CX36" s="658"/>
      <c r="CY36" s="659"/>
      <c r="CZ36" s="660">
        <v>10.5</v>
      </c>
      <c r="DA36" s="672"/>
      <c r="DB36" s="672"/>
      <c r="DC36" s="673"/>
      <c r="DD36" s="663">
        <v>2959735</v>
      </c>
      <c r="DE36" s="658"/>
      <c r="DF36" s="658"/>
      <c r="DG36" s="658"/>
      <c r="DH36" s="658"/>
      <c r="DI36" s="658"/>
      <c r="DJ36" s="658"/>
      <c r="DK36" s="659"/>
      <c r="DL36" s="663">
        <v>2180718</v>
      </c>
      <c r="DM36" s="658"/>
      <c r="DN36" s="658"/>
      <c r="DO36" s="658"/>
      <c r="DP36" s="658"/>
      <c r="DQ36" s="658"/>
      <c r="DR36" s="658"/>
      <c r="DS36" s="658"/>
      <c r="DT36" s="658"/>
      <c r="DU36" s="658"/>
      <c r="DV36" s="659"/>
      <c r="DW36" s="660">
        <v>12.4</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1093966</v>
      </c>
      <c r="S37" s="658"/>
      <c r="T37" s="658"/>
      <c r="U37" s="658"/>
      <c r="V37" s="658"/>
      <c r="W37" s="658"/>
      <c r="X37" s="658"/>
      <c r="Y37" s="659"/>
      <c r="Z37" s="695">
        <v>3.4</v>
      </c>
      <c r="AA37" s="695"/>
      <c r="AB37" s="695"/>
      <c r="AC37" s="695"/>
      <c r="AD37" s="696">
        <v>55</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1026378</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187881</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1035265</v>
      </c>
      <c r="CS37" s="670"/>
      <c r="CT37" s="670"/>
      <c r="CU37" s="670"/>
      <c r="CV37" s="670"/>
      <c r="CW37" s="670"/>
      <c r="CX37" s="670"/>
      <c r="CY37" s="671"/>
      <c r="CZ37" s="660">
        <v>3.4</v>
      </c>
      <c r="DA37" s="672"/>
      <c r="DB37" s="672"/>
      <c r="DC37" s="673"/>
      <c r="DD37" s="663">
        <v>1035265</v>
      </c>
      <c r="DE37" s="670"/>
      <c r="DF37" s="670"/>
      <c r="DG37" s="670"/>
      <c r="DH37" s="670"/>
      <c r="DI37" s="670"/>
      <c r="DJ37" s="670"/>
      <c r="DK37" s="671"/>
      <c r="DL37" s="663">
        <v>920939</v>
      </c>
      <c r="DM37" s="670"/>
      <c r="DN37" s="670"/>
      <c r="DO37" s="670"/>
      <c r="DP37" s="670"/>
      <c r="DQ37" s="670"/>
      <c r="DR37" s="670"/>
      <c r="DS37" s="670"/>
      <c r="DT37" s="670"/>
      <c r="DU37" s="670"/>
      <c r="DV37" s="671"/>
      <c r="DW37" s="660">
        <v>5.2</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2056000</v>
      </c>
      <c r="S38" s="658"/>
      <c r="T38" s="658"/>
      <c r="U38" s="658"/>
      <c r="V38" s="658"/>
      <c r="W38" s="658"/>
      <c r="X38" s="658"/>
      <c r="Y38" s="659"/>
      <c r="Z38" s="695">
        <v>6.4</v>
      </c>
      <c r="AA38" s="695"/>
      <c r="AB38" s="695"/>
      <c r="AC38" s="695"/>
      <c r="AD38" s="696" t="s">
        <v>238</v>
      </c>
      <c r="AE38" s="696"/>
      <c r="AF38" s="696"/>
      <c r="AG38" s="696"/>
      <c r="AH38" s="696"/>
      <c r="AI38" s="696"/>
      <c r="AJ38" s="696"/>
      <c r="AK38" s="696"/>
      <c r="AL38" s="660" t="s">
        <v>238</v>
      </c>
      <c r="AM38" s="661"/>
      <c r="AN38" s="661"/>
      <c r="AO38" s="697"/>
      <c r="AQ38" s="690" t="s">
        <v>340</v>
      </c>
      <c r="AR38" s="691"/>
      <c r="AS38" s="691"/>
      <c r="AT38" s="691"/>
      <c r="AU38" s="691"/>
      <c r="AV38" s="691"/>
      <c r="AW38" s="691"/>
      <c r="AX38" s="691"/>
      <c r="AY38" s="692"/>
      <c r="AZ38" s="657">
        <v>101879</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7841</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2194924</v>
      </c>
      <c r="CS38" s="658"/>
      <c r="CT38" s="658"/>
      <c r="CU38" s="658"/>
      <c r="CV38" s="658"/>
      <c r="CW38" s="658"/>
      <c r="CX38" s="658"/>
      <c r="CY38" s="659"/>
      <c r="CZ38" s="660">
        <v>7.2</v>
      </c>
      <c r="DA38" s="672"/>
      <c r="DB38" s="672"/>
      <c r="DC38" s="673"/>
      <c r="DD38" s="663">
        <v>1845017</v>
      </c>
      <c r="DE38" s="658"/>
      <c r="DF38" s="658"/>
      <c r="DG38" s="658"/>
      <c r="DH38" s="658"/>
      <c r="DI38" s="658"/>
      <c r="DJ38" s="658"/>
      <c r="DK38" s="659"/>
      <c r="DL38" s="663">
        <v>1821849</v>
      </c>
      <c r="DM38" s="658"/>
      <c r="DN38" s="658"/>
      <c r="DO38" s="658"/>
      <c r="DP38" s="658"/>
      <c r="DQ38" s="658"/>
      <c r="DR38" s="658"/>
      <c r="DS38" s="658"/>
      <c r="DT38" s="658"/>
      <c r="DU38" s="658"/>
      <c r="DV38" s="659"/>
      <c r="DW38" s="660">
        <v>10.4</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238</v>
      </c>
      <c r="S39" s="658"/>
      <c r="T39" s="658"/>
      <c r="U39" s="658"/>
      <c r="V39" s="658"/>
      <c r="W39" s="658"/>
      <c r="X39" s="658"/>
      <c r="Y39" s="659"/>
      <c r="Z39" s="695" t="s">
        <v>238</v>
      </c>
      <c r="AA39" s="695"/>
      <c r="AB39" s="695"/>
      <c r="AC39" s="695"/>
      <c r="AD39" s="696" t="s">
        <v>131</v>
      </c>
      <c r="AE39" s="696"/>
      <c r="AF39" s="696"/>
      <c r="AG39" s="696"/>
      <c r="AH39" s="696"/>
      <c r="AI39" s="696"/>
      <c r="AJ39" s="696"/>
      <c r="AK39" s="696"/>
      <c r="AL39" s="660" t="s">
        <v>238</v>
      </c>
      <c r="AM39" s="661"/>
      <c r="AN39" s="661"/>
      <c r="AO39" s="697"/>
      <c r="AQ39" s="690" t="s">
        <v>344</v>
      </c>
      <c r="AR39" s="691"/>
      <c r="AS39" s="691"/>
      <c r="AT39" s="691"/>
      <c r="AU39" s="691"/>
      <c r="AV39" s="691"/>
      <c r="AW39" s="691"/>
      <c r="AX39" s="691"/>
      <c r="AY39" s="692"/>
      <c r="AZ39" s="657" t="s">
        <v>238</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11767</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1697535</v>
      </c>
      <c r="CS39" s="670"/>
      <c r="CT39" s="670"/>
      <c r="CU39" s="670"/>
      <c r="CV39" s="670"/>
      <c r="CW39" s="670"/>
      <c r="CX39" s="670"/>
      <c r="CY39" s="671"/>
      <c r="CZ39" s="660">
        <v>5.5</v>
      </c>
      <c r="DA39" s="672"/>
      <c r="DB39" s="672"/>
      <c r="DC39" s="673"/>
      <c r="DD39" s="663">
        <v>1693384</v>
      </c>
      <c r="DE39" s="670"/>
      <c r="DF39" s="670"/>
      <c r="DG39" s="670"/>
      <c r="DH39" s="670"/>
      <c r="DI39" s="670"/>
      <c r="DJ39" s="670"/>
      <c r="DK39" s="671"/>
      <c r="DL39" s="663" t="s">
        <v>238</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v>450000</v>
      </c>
      <c r="S40" s="658"/>
      <c r="T40" s="658"/>
      <c r="U40" s="658"/>
      <c r="V40" s="658"/>
      <c r="W40" s="658"/>
      <c r="X40" s="658"/>
      <c r="Y40" s="659"/>
      <c r="Z40" s="695">
        <v>1.4</v>
      </c>
      <c r="AA40" s="695"/>
      <c r="AB40" s="695"/>
      <c r="AC40" s="695"/>
      <c r="AD40" s="696" t="s">
        <v>131</v>
      </c>
      <c r="AE40" s="696"/>
      <c r="AF40" s="696"/>
      <c r="AG40" s="696"/>
      <c r="AH40" s="696"/>
      <c r="AI40" s="696"/>
      <c r="AJ40" s="696"/>
      <c r="AK40" s="696"/>
      <c r="AL40" s="660" t="s">
        <v>238</v>
      </c>
      <c r="AM40" s="661"/>
      <c r="AN40" s="661"/>
      <c r="AO40" s="697"/>
      <c r="AQ40" s="690" t="s">
        <v>348</v>
      </c>
      <c r="AR40" s="691"/>
      <c r="AS40" s="691"/>
      <c r="AT40" s="691"/>
      <c r="AU40" s="691"/>
      <c r="AV40" s="691"/>
      <c r="AW40" s="691"/>
      <c r="AX40" s="691"/>
      <c r="AY40" s="692"/>
      <c r="AZ40" s="657" t="s">
        <v>238</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110</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379692</v>
      </c>
      <c r="CS40" s="658"/>
      <c r="CT40" s="658"/>
      <c r="CU40" s="658"/>
      <c r="CV40" s="658"/>
      <c r="CW40" s="658"/>
      <c r="CX40" s="658"/>
      <c r="CY40" s="659"/>
      <c r="CZ40" s="660">
        <v>1.2</v>
      </c>
      <c r="DA40" s="672"/>
      <c r="DB40" s="672"/>
      <c r="DC40" s="673"/>
      <c r="DD40" s="663">
        <v>100000</v>
      </c>
      <c r="DE40" s="658"/>
      <c r="DF40" s="658"/>
      <c r="DG40" s="658"/>
      <c r="DH40" s="658"/>
      <c r="DI40" s="658"/>
      <c r="DJ40" s="658"/>
      <c r="DK40" s="659"/>
      <c r="DL40" s="663" t="s">
        <v>238</v>
      </c>
      <c r="DM40" s="658"/>
      <c r="DN40" s="658"/>
      <c r="DO40" s="658"/>
      <c r="DP40" s="658"/>
      <c r="DQ40" s="658"/>
      <c r="DR40" s="658"/>
      <c r="DS40" s="658"/>
      <c r="DT40" s="658"/>
      <c r="DU40" s="658"/>
      <c r="DV40" s="659"/>
      <c r="DW40" s="660" t="s">
        <v>238</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32109392</v>
      </c>
      <c r="S41" s="682"/>
      <c r="T41" s="682"/>
      <c r="U41" s="682"/>
      <c r="V41" s="682"/>
      <c r="W41" s="682"/>
      <c r="X41" s="682"/>
      <c r="Y41" s="685"/>
      <c r="Z41" s="686">
        <v>100</v>
      </c>
      <c r="AA41" s="686"/>
      <c r="AB41" s="686"/>
      <c r="AC41" s="686"/>
      <c r="AD41" s="687">
        <v>17100402</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640156</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355</v>
      </c>
      <c r="BW41" s="658"/>
      <c r="BX41" s="658"/>
      <c r="BY41" s="658"/>
      <c r="BZ41" s="658"/>
      <c r="CA41" s="658"/>
      <c r="CB41" s="694"/>
      <c r="CD41" s="654" t="s">
        <v>356</v>
      </c>
      <c r="CE41" s="655"/>
      <c r="CF41" s="655"/>
      <c r="CG41" s="655"/>
      <c r="CH41" s="655"/>
      <c r="CI41" s="655"/>
      <c r="CJ41" s="655"/>
      <c r="CK41" s="655"/>
      <c r="CL41" s="655"/>
      <c r="CM41" s="655"/>
      <c r="CN41" s="655"/>
      <c r="CO41" s="655"/>
      <c r="CP41" s="655"/>
      <c r="CQ41" s="656"/>
      <c r="CR41" s="657" t="s">
        <v>238</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357</v>
      </c>
      <c r="AR42" s="703"/>
      <c r="AS42" s="703"/>
      <c r="AT42" s="703"/>
      <c r="AU42" s="703"/>
      <c r="AV42" s="703"/>
      <c r="AW42" s="703"/>
      <c r="AX42" s="703"/>
      <c r="AY42" s="704"/>
      <c r="AZ42" s="641">
        <v>1554768</v>
      </c>
      <c r="BA42" s="682"/>
      <c r="BB42" s="682"/>
      <c r="BC42" s="682"/>
      <c r="BD42" s="642"/>
      <c r="BE42" s="642"/>
      <c r="BF42" s="705"/>
      <c r="BG42" s="700"/>
      <c r="BH42" s="701"/>
      <c r="BI42" s="701"/>
      <c r="BJ42" s="701"/>
      <c r="BK42" s="701"/>
      <c r="BL42" s="224"/>
      <c r="BM42" s="639" t="s">
        <v>358</v>
      </c>
      <c r="BN42" s="639"/>
      <c r="BO42" s="639"/>
      <c r="BP42" s="639"/>
      <c r="BQ42" s="639"/>
      <c r="BR42" s="639"/>
      <c r="BS42" s="639"/>
      <c r="BT42" s="639"/>
      <c r="BU42" s="640"/>
      <c r="BV42" s="641">
        <v>343</v>
      </c>
      <c r="BW42" s="682"/>
      <c r="BX42" s="682"/>
      <c r="BY42" s="682"/>
      <c r="BZ42" s="682"/>
      <c r="CA42" s="682"/>
      <c r="CB42" s="683"/>
      <c r="CD42" s="654" t="s">
        <v>359</v>
      </c>
      <c r="CE42" s="655"/>
      <c r="CF42" s="655"/>
      <c r="CG42" s="655"/>
      <c r="CH42" s="655"/>
      <c r="CI42" s="655"/>
      <c r="CJ42" s="655"/>
      <c r="CK42" s="655"/>
      <c r="CL42" s="655"/>
      <c r="CM42" s="655"/>
      <c r="CN42" s="655"/>
      <c r="CO42" s="655"/>
      <c r="CP42" s="655"/>
      <c r="CQ42" s="656"/>
      <c r="CR42" s="657">
        <v>4052053</v>
      </c>
      <c r="CS42" s="670"/>
      <c r="CT42" s="670"/>
      <c r="CU42" s="670"/>
      <c r="CV42" s="670"/>
      <c r="CW42" s="670"/>
      <c r="CX42" s="670"/>
      <c r="CY42" s="671"/>
      <c r="CZ42" s="660">
        <v>13.2</v>
      </c>
      <c r="DA42" s="672"/>
      <c r="DB42" s="672"/>
      <c r="DC42" s="673"/>
      <c r="DD42" s="663">
        <v>811901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360</v>
      </c>
      <c r="CD43" s="654" t="s">
        <v>361</v>
      </c>
      <c r="CE43" s="655"/>
      <c r="CF43" s="655"/>
      <c r="CG43" s="655"/>
      <c r="CH43" s="655"/>
      <c r="CI43" s="655"/>
      <c r="CJ43" s="655"/>
      <c r="CK43" s="655"/>
      <c r="CL43" s="655"/>
      <c r="CM43" s="655"/>
      <c r="CN43" s="655"/>
      <c r="CO43" s="655"/>
      <c r="CP43" s="655"/>
      <c r="CQ43" s="656"/>
      <c r="CR43" s="657">
        <v>58922</v>
      </c>
      <c r="CS43" s="670"/>
      <c r="CT43" s="670"/>
      <c r="CU43" s="670"/>
      <c r="CV43" s="670"/>
      <c r="CW43" s="670"/>
      <c r="CX43" s="670"/>
      <c r="CY43" s="671"/>
      <c r="CZ43" s="660">
        <v>0.2</v>
      </c>
      <c r="DA43" s="672"/>
      <c r="DB43" s="672"/>
      <c r="DC43" s="673"/>
      <c r="DD43" s="663">
        <v>58922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362</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363</v>
      </c>
      <c r="CG44" s="655"/>
      <c r="CH44" s="655"/>
      <c r="CI44" s="655"/>
      <c r="CJ44" s="655"/>
      <c r="CK44" s="655"/>
      <c r="CL44" s="655"/>
      <c r="CM44" s="655"/>
      <c r="CN44" s="655"/>
      <c r="CO44" s="655"/>
      <c r="CP44" s="655"/>
      <c r="CQ44" s="656"/>
      <c r="CR44" s="657">
        <v>4052053</v>
      </c>
      <c r="CS44" s="658"/>
      <c r="CT44" s="658"/>
      <c r="CU44" s="658"/>
      <c r="CV44" s="658"/>
      <c r="CW44" s="658"/>
      <c r="CX44" s="658"/>
      <c r="CY44" s="659"/>
      <c r="CZ44" s="660">
        <v>13.2</v>
      </c>
      <c r="DA44" s="661"/>
      <c r="DB44" s="661"/>
      <c r="DC44" s="662"/>
      <c r="DD44" s="663">
        <v>811901</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364</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365</v>
      </c>
      <c r="CG45" s="655"/>
      <c r="CH45" s="655"/>
      <c r="CI45" s="655"/>
      <c r="CJ45" s="655"/>
      <c r="CK45" s="655"/>
      <c r="CL45" s="655"/>
      <c r="CM45" s="655"/>
      <c r="CN45" s="655"/>
      <c r="CO45" s="655"/>
      <c r="CP45" s="655"/>
      <c r="CQ45" s="656"/>
      <c r="CR45" s="657">
        <v>1147912</v>
      </c>
      <c r="CS45" s="670"/>
      <c r="CT45" s="670"/>
      <c r="CU45" s="670"/>
      <c r="CV45" s="670"/>
      <c r="CW45" s="670"/>
      <c r="CX45" s="670"/>
      <c r="CY45" s="671"/>
      <c r="CZ45" s="660">
        <v>3.7</v>
      </c>
      <c r="DA45" s="672"/>
      <c r="DB45" s="672"/>
      <c r="DC45" s="673"/>
      <c r="DD45" s="663">
        <v>120190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366</v>
      </c>
      <c r="CG46" s="655"/>
      <c r="CH46" s="655"/>
      <c r="CI46" s="655"/>
      <c r="CJ46" s="655"/>
      <c r="CK46" s="655"/>
      <c r="CL46" s="655"/>
      <c r="CM46" s="655"/>
      <c r="CN46" s="655"/>
      <c r="CO46" s="655"/>
      <c r="CP46" s="655"/>
      <c r="CQ46" s="656"/>
      <c r="CR46" s="657">
        <v>2899268</v>
      </c>
      <c r="CS46" s="658"/>
      <c r="CT46" s="658"/>
      <c r="CU46" s="658"/>
      <c r="CV46" s="658"/>
      <c r="CW46" s="658"/>
      <c r="CX46" s="658"/>
      <c r="CY46" s="659"/>
      <c r="CZ46" s="660">
        <v>9.5</v>
      </c>
      <c r="DA46" s="661"/>
      <c r="DB46" s="661"/>
      <c r="DC46" s="662"/>
      <c r="DD46" s="663">
        <v>686838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367</v>
      </c>
      <c r="CG47" s="655"/>
      <c r="CH47" s="655"/>
      <c r="CI47" s="655"/>
      <c r="CJ47" s="655"/>
      <c r="CK47" s="655"/>
      <c r="CL47" s="655"/>
      <c r="CM47" s="655"/>
      <c r="CN47" s="655"/>
      <c r="CO47" s="655"/>
      <c r="CP47" s="655"/>
      <c r="CQ47" s="656"/>
      <c r="CR47" s="657" t="s">
        <v>238</v>
      </c>
      <c r="CS47" s="670"/>
      <c r="CT47" s="670"/>
      <c r="CU47" s="670"/>
      <c r="CV47" s="670"/>
      <c r="CW47" s="670"/>
      <c r="CX47" s="670"/>
      <c r="CY47" s="671"/>
      <c r="CZ47" s="660" t="s">
        <v>355</v>
      </c>
      <c r="DA47" s="672"/>
      <c r="DB47" s="672"/>
      <c r="DC47" s="673"/>
      <c r="DD47" s="663" t="s">
        <v>238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368</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238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369</v>
      </c>
      <c r="CE49" s="639"/>
      <c r="CF49" s="639"/>
      <c r="CG49" s="639"/>
      <c r="CH49" s="639"/>
      <c r="CI49" s="639"/>
      <c r="CJ49" s="639"/>
      <c r="CK49" s="639"/>
      <c r="CL49" s="639"/>
      <c r="CM49" s="639"/>
      <c r="CN49" s="639"/>
      <c r="CO49" s="639"/>
      <c r="CP49" s="639"/>
      <c r="CQ49" s="640"/>
      <c r="CR49" s="641">
        <v>30635591</v>
      </c>
      <c r="CS49" s="642"/>
      <c r="CT49" s="642"/>
      <c r="CU49" s="642"/>
      <c r="CV49" s="642"/>
      <c r="CW49" s="642"/>
      <c r="CX49" s="642"/>
      <c r="CY49" s="643"/>
      <c r="CZ49" s="644">
        <v>100</v>
      </c>
      <c r="DA49" s="645"/>
      <c r="DB49" s="645"/>
      <c r="DC49" s="646"/>
      <c r="DD49" s="647">
        <v>20198606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G8VzmOvzQ/bBOozE0NEGP5Vn2nA0exaZn3F1g7Z65UWzf21EP+sSI4ToYol0NVxVAFQcRkkkwN7odQT/f0Y25Q==" saltValue="6FYr6/HySqr4PUVQypzo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370</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371</v>
      </c>
      <c r="DK2" s="1128"/>
      <c r="DL2" s="1128"/>
      <c r="DM2" s="1128"/>
      <c r="DN2" s="1128"/>
      <c r="DO2" s="1129"/>
      <c r="DP2" s="228"/>
      <c r="DQ2" s="1127" t="s">
        <v>372</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373</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374</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375</v>
      </c>
      <c r="B5" s="1032"/>
      <c r="C5" s="1032"/>
      <c r="D5" s="1032"/>
      <c r="E5" s="1032"/>
      <c r="F5" s="1032"/>
      <c r="G5" s="1032"/>
      <c r="H5" s="1032"/>
      <c r="I5" s="1032"/>
      <c r="J5" s="1032"/>
      <c r="K5" s="1032"/>
      <c r="L5" s="1032"/>
      <c r="M5" s="1032"/>
      <c r="N5" s="1032"/>
      <c r="O5" s="1032"/>
      <c r="P5" s="1033"/>
      <c r="Q5" s="1037" t="s">
        <v>376</v>
      </c>
      <c r="R5" s="1038"/>
      <c r="S5" s="1038"/>
      <c r="T5" s="1038"/>
      <c r="U5" s="1039"/>
      <c r="V5" s="1037" t="s">
        <v>377</v>
      </c>
      <c r="W5" s="1038"/>
      <c r="X5" s="1038"/>
      <c r="Y5" s="1038"/>
      <c r="Z5" s="1039"/>
      <c r="AA5" s="1037" t="s">
        <v>378</v>
      </c>
      <c r="AB5" s="1038"/>
      <c r="AC5" s="1038"/>
      <c r="AD5" s="1038"/>
      <c r="AE5" s="1038"/>
      <c r="AF5" s="1130" t="s">
        <v>379</v>
      </c>
      <c r="AG5" s="1038"/>
      <c r="AH5" s="1038"/>
      <c r="AI5" s="1038"/>
      <c r="AJ5" s="1051"/>
      <c r="AK5" s="1038" t="s">
        <v>380</v>
      </c>
      <c r="AL5" s="1038"/>
      <c r="AM5" s="1038"/>
      <c r="AN5" s="1038"/>
      <c r="AO5" s="1039"/>
      <c r="AP5" s="1037" t="s">
        <v>381</v>
      </c>
      <c r="AQ5" s="1038"/>
      <c r="AR5" s="1038"/>
      <c r="AS5" s="1038"/>
      <c r="AT5" s="1039"/>
      <c r="AU5" s="1037" t="s">
        <v>382</v>
      </c>
      <c r="AV5" s="1038"/>
      <c r="AW5" s="1038"/>
      <c r="AX5" s="1038"/>
      <c r="AY5" s="1051"/>
      <c r="AZ5" s="232"/>
      <c r="BA5" s="232"/>
      <c r="BB5" s="232"/>
      <c r="BC5" s="232"/>
      <c r="BD5" s="232"/>
      <c r="BE5" s="233"/>
      <c r="BF5" s="233"/>
      <c r="BG5" s="233"/>
      <c r="BH5" s="233"/>
      <c r="BI5" s="233"/>
      <c r="BJ5" s="233"/>
      <c r="BK5" s="233"/>
      <c r="BL5" s="233"/>
      <c r="BM5" s="233"/>
      <c r="BN5" s="233"/>
      <c r="BO5" s="233"/>
      <c r="BP5" s="233"/>
      <c r="BQ5" s="1031" t="s">
        <v>383</v>
      </c>
      <c r="BR5" s="1032"/>
      <c r="BS5" s="1032"/>
      <c r="BT5" s="1032"/>
      <c r="BU5" s="1032"/>
      <c r="BV5" s="1032"/>
      <c r="BW5" s="1032"/>
      <c r="BX5" s="1032"/>
      <c r="BY5" s="1032"/>
      <c r="BZ5" s="1032"/>
      <c r="CA5" s="1032"/>
      <c r="CB5" s="1032"/>
      <c r="CC5" s="1032"/>
      <c r="CD5" s="1032"/>
      <c r="CE5" s="1032"/>
      <c r="CF5" s="1032"/>
      <c r="CG5" s="1033"/>
      <c r="CH5" s="1037" t="s">
        <v>384</v>
      </c>
      <c r="CI5" s="1038"/>
      <c r="CJ5" s="1038"/>
      <c r="CK5" s="1038"/>
      <c r="CL5" s="1039"/>
      <c r="CM5" s="1037" t="s">
        <v>385</v>
      </c>
      <c r="CN5" s="1038"/>
      <c r="CO5" s="1038"/>
      <c r="CP5" s="1038"/>
      <c r="CQ5" s="1039"/>
      <c r="CR5" s="1037" t="s">
        <v>386</v>
      </c>
      <c r="CS5" s="1038"/>
      <c r="CT5" s="1038"/>
      <c r="CU5" s="1038"/>
      <c r="CV5" s="1039"/>
      <c r="CW5" s="1037" t="s">
        <v>387</v>
      </c>
      <c r="CX5" s="1038"/>
      <c r="CY5" s="1038"/>
      <c r="CZ5" s="1038"/>
      <c r="DA5" s="1039"/>
      <c r="DB5" s="1037" t="s">
        <v>388</v>
      </c>
      <c r="DC5" s="1038"/>
      <c r="DD5" s="1038"/>
      <c r="DE5" s="1038"/>
      <c r="DF5" s="1039"/>
      <c r="DG5" s="1120" t="s">
        <v>389</v>
      </c>
      <c r="DH5" s="1121"/>
      <c r="DI5" s="1121"/>
      <c r="DJ5" s="1121"/>
      <c r="DK5" s="1122"/>
      <c r="DL5" s="1120" t="s">
        <v>390</v>
      </c>
      <c r="DM5" s="1121"/>
      <c r="DN5" s="1121"/>
      <c r="DO5" s="1121"/>
      <c r="DP5" s="1122"/>
      <c r="DQ5" s="1037" t="s">
        <v>391</v>
      </c>
      <c r="DR5" s="1038"/>
      <c r="DS5" s="1038"/>
      <c r="DT5" s="1038"/>
      <c r="DU5" s="1039"/>
      <c r="DV5" s="1037" t="s">
        <v>382</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392</v>
      </c>
      <c r="C7" s="1084"/>
      <c r="D7" s="1084"/>
      <c r="E7" s="1084"/>
      <c r="F7" s="1084"/>
      <c r="G7" s="1084"/>
      <c r="H7" s="1084"/>
      <c r="I7" s="1084"/>
      <c r="J7" s="1084"/>
      <c r="K7" s="1084"/>
      <c r="L7" s="1084"/>
      <c r="M7" s="1084"/>
      <c r="N7" s="1084"/>
      <c r="O7" s="1084"/>
      <c r="P7" s="1085"/>
      <c r="Q7" s="1138">
        <v>32109</v>
      </c>
      <c r="R7" s="1139"/>
      <c r="S7" s="1139"/>
      <c r="T7" s="1139"/>
      <c r="U7" s="1139"/>
      <c r="V7" s="1139">
        <v>30636</v>
      </c>
      <c r="W7" s="1139"/>
      <c r="X7" s="1139"/>
      <c r="Y7" s="1139"/>
      <c r="Z7" s="1139"/>
      <c r="AA7" s="1139">
        <v>1474</v>
      </c>
      <c r="AB7" s="1139"/>
      <c r="AC7" s="1139"/>
      <c r="AD7" s="1139"/>
      <c r="AE7" s="1140"/>
      <c r="AF7" s="1141">
        <v>1291</v>
      </c>
      <c r="AG7" s="1142"/>
      <c r="AH7" s="1142"/>
      <c r="AI7" s="1142"/>
      <c r="AJ7" s="1143"/>
      <c r="AK7" s="1144">
        <v>1018</v>
      </c>
      <c r="AL7" s="1145"/>
      <c r="AM7" s="1145"/>
      <c r="AN7" s="1145"/>
      <c r="AO7" s="1145"/>
      <c r="AP7" s="1145">
        <v>19115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591</v>
      </c>
      <c r="BT7" s="1136"/>
      <c r="BU7" s="1136"/>
      <c r="BV7" s="1136"/>
      <c r="BW7" s="1136"/>
      <c r="BX7" s="1136"/>
      <c r="BY7" s="1136"/>
      <c r="BZ7" s="1136"/>
      <c r="CA7" s="1136"/>
      <c r="CB7" s="1136"/>
      <c r="CC7" s="1136"/>
      <c r="CD7" s="1136"/>
      <c r="CE7" s="1136"/>
      <c r="CF7" s="1136"/>
      <c r="CG7" s="1148"/>
      <c r="CH7" s="1132">
        <v>1</v>
      </c>
      <c r="CI7" s="1133"/>
      <c r="CJ7" s="1133"/>
      <c r="CK7" s="1133"/>
      <c r="CL7" s="1134"/>
      <c r="CM7" s="1132">
        <v>30</v>
      </c>
      <c r="CN7" s="1133"/>
      <c r="CO7" s="1133"/>
      <c r="CP7" s="1133"/>
      <c r="CQ7" s="1134"/>
      <c r="CR7" s="1132">
        <v>3</v>
      </c>
      <c r="CS7" s="1133"/>
      <c r="CT7" s="1133"/>
      <c r="CU7" s="1133"/>
      <c r="CV7" s="1134"/>
      <c r="CW7" s="1132" t="s">
        <v>585</v>
      </c>
      <c r="CX7" s="1133"/>
      <c r="CY7" s="1133"/>
      <c r="CZ7" s="1133"/>
      <c r="DA7" s="1134"/>
      <c r="DB7" s="1132" t="s">
        <v>585</v>
      </c>
      <c r="DC7" s="1133"/>
      <c r="DD7" s="1133"/>
      <c r="DE7" s="1133"/>
      <c r="DF7" s="1134"/>
      <c r="DG7" s="1132" t="s">
        <v>585</v>
      </c>
      <c r="DH7" s="1133"/>
      <c r="DI7" s="1133"/>
      <c r="DJ7" s="1133"/>
      <c r="DK7" s="1134"/>
      <c r="DL7" s="1132" t="s">
        <v>585</v>
      </c>
      <c r="DM7" s="1133"/>
      <c r="DN7" s="1133"/>
      <c r="DO7" s="1133"/>
      <c r="DP7" s="1134"/>
      <c r="DQ7" s="1132" t="s">
        <v>585</v>
      </c>
      <c r="DR7" s="1133"/>
      <c r="DS7" s="1133"/>
      <c r="DT7" s="1133"/>
      <c r="DU7" s="1134"/>
      <c r="DV7" s="1135"/>
      <c r="DW7" s="1136"/>
      <c r="DX7" s="1136"/>
      <c r="DY7" s="1136"/>
      <c r="DZ7" s="1137"/>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393</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394</v>
      </c>
      <c r="B23" s="973" t="s">
        <v>395</v>
      </c>
      <c r="C23" s="974"/>
      <c r="D23" s="974"/>
      <c r="E23" s="974"/>
      <c r="F23" s="974"/>
      <c r="G23" s="974"/>
      <c r="H23" s="974"/>
      <c r="I23" s="974"/>
      <c r="J23" s="974"/>
      <c r="K23" s="974"/>
      <c r="L23" s="974"/>
      <c r="M23" s="974"/>
      <c r="N23" s="974"/>
      <c r="O23" s="974"/>
      <c r="P23" s="984"/>
      <c r="Q23" s="1103">
        <v>32109</v>
      </c>
      <c r="R23" s="1097"/>
      <c r="S23" s="1097"/>
      <c r="T23" s="1097"/>
      <c r="U23" s="1097"/>
      <c r="V23" s="1097">
        <v>30636</v>
      </c>
      <c r="W23" s="1097"/>
      <c r="X23" s="1097"/>
      <c r="Y23" s="1097"/>
      <c r="Z23" s="1097"/>
      <c r="AA23" s="1097">
        <v>1474</v>
      </c>
      <c r="AB23" s="1097"/>
      <c r="AC23" s="1097"/>
      <c r="AD23" s="1097"/>
      <c r="AE23" s="1104"/>
      <c r="AF23" s="1105">
        <v>1291</v>
      </c>
      <c r="AG23" s="1097"/>
      <c r="AH23" s="1097"/>
      <c r="AI23" s="1097"/>
      <c r="AJ23" s="1106"/>
      <c r="AK23" s="1107"/>
      <c r="AL23" s="1108"/>
      <c r="AM23" s="1108"/>
      <c r="AN23" s="1108"/>
      <c r="AO23" s="1108"/>
      <c r="AP23" s="1097">
        <v>19115</v>
      </c>
      <c r="AQ23" s="1097"/>
      <c r="AR23" s="1097"/>
      <c r="AS23" s="1097"/>
      <c r="AT23" s="1097"/>
      <c r="AU23" s="1098"/>
      <c r="AV23" s="1098"/>
      <c r="AW23" s="1098"/>
      <c r="AX23" s="1098"/>
      <c r="AY23" s="1099"/>
      <c r="AZ23" s="1100" t="s">
        <v>396</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375</v>
      </c>
      <c r="B26" s="1032"/>
      <c r="C26" s="1032"/>
      <c r="D26" s="1032"/>
      <c r="E26" s="1032"/>
      <c r="F26" s="1032"/>
      <c r="G26" s="1032"/>
      <c r="H26" s="1032"/>
      <c r="I26" s="1032"/>
      <c r="J26" s="1032"/>
      <c r="K26" s="1032"/>
      <c r="L26" s="1032"/>
      <c r="M26" s="1032"/>
      <c r="N26" s="1032"/>
      <c r="O26" s="1032"/>
      <c r="P26" s="1033"/>
      <c r="Q26" s="1037" t="s">
        <v>399</v>
      </c>
      <c r="R26" s="1038"/>
      <c r="S26" s="1038"/>
      <c r="T26" s="1038"/>
      <c r="U26" s="1039"/>
      <c r="V26" s="1037" t="s">
        <v>400</v>
      </c>
      <c r="W26" s="1038"/>
      <c r="X26" s="1038"/>
      <c r="Y26" s="1038"/>
      <c r="Z26" s="1039"/>
      <c r="AA26" s="1037" t="s">
        <v>401</v>
      </c>
      <c r="AB26" s="1038"/>
      <c r="AC26" s="1038"/>
      <c r="AD26" s="1038"/>
      <c r="AE26" s="1038"/>
      <c r="AF26" s="1091" t="s">
        <v>402</v>
      </c>
      <c r="AG26" s="1044"/>
      <c r="AH26" s="1044"/>
      <c r="AI26" s="1044"/>
      <c r="AJ26" s="1092"/>
      <c r="AK26" s="1038" t="s">
        <v>403</v>
      </c>
      <c r="AL26" s="1038"/>
      <c r="AM26" s="1038"/>
      <c r="AN26" s="1038"/>
      <c r="AO26" s="1039"/>
      <c r="AP26" s="1037" t="s">
        <v>404</v>
      </c>
      <c r="AQ26" s="1038"/>
      <c r="AR26" s="1038"/>
      <c r="AS26" s="1038"/>
      <c r="AT26" s="1039"/>
      <c r="AU26" s="1037" t="s">
        <v>405</v>
      </c>
      <c r="AV26" s="1038"/>
      <c r="AW26" s="1038"/>
      <c r="AX26" s="1038"/>
      <c r="AY26" s="1039"/>
      <c r="AZ26" s="1037" t="s">
        <v>406</v>
      </c>
      <c r="BA26" s="1038"/>
      <c r="BB26" s="1038"/>
      <c r="BC26" s="1038"/>
      <c r="BD26" s="1039"/>
      <c r="BE26" s="1037" t="s">
        <v>382</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407</v>
      </c>
      <c r="C28" s="1084"/>
      <c r="D28" s="1084"/>
      <c r="E28" s="1084"/>
      <c r="F28" s="1084"/>
      <c r="G28" s="1084"/>
      <c r="H28" s="1084"/>
      <c r="I28" s="1084"/>
      <c r="J28" s="1084"/>
      <c r="K28" s="1084"/>
      <c r="L28" s="1084"/>
      <c r="M28" s="1084"/>
      <c r="N28" s="1084"/>
      <c r="O28" s="1084"/>
      <c r="P28" s="1085"/>
      <c r="Q28" s="1086">
        <v>6116</v>
      </c>
      <c r="R28" s="1087"/>
      <c r="S28" s="1087"/>
      <c r="T28" s="1087"/>
      <c r="U28" s="1087"/>
      <c r="V28" s="1087">
        <v>5996</v>
      </c>
      <c r="W28" s="1087"/>
      <c r="X28" s="1087"/>
      <c r="Y28" s="1087"/>
      <c r="Z28" s="1087"/>
      <c r="AA28" s="1087">
        <v>120</v>
      </c>
      <c r="AB28" s="1087"/>
      <c r="AC28" s="1087"/>
      <c r="AD28" s="1087"/>
      <c r="AE28" s="1088"/>
      <c r="AF28" s="1089">
        <v>120</v>
      </c>
      <c r="AG28" s="1087"/>
      <c r="AH28" s="1087"/>
      <c r="AI28" s="1087"/>
      <c r="AJ28" s="1090"/>
      <c r="AK28" s="1078">
        <v>640</v>
      </c>
      <c r="AL28" s="1079"/>
      <c r="AM28" s="1079"/>
      <c r="AN28" s="1079"/>
      <c r="AO28" s="1079"/>
      <c r="AP28" s="1079" t="s">
        <v>585</v>
      </c>
      <c r="AQ28" s="1079"/>
      <c r="AR28" s="1079"/>
      <c r="AS28" s="1079"/>
      <c r="AT28" s="1079"/>
      <c r="AU28" s="1079" t="s">
        <v>585</v>
      </c>
      <c r="AV28" s="1079"/>
      <c r="AW28" s="1079"/>
      <c r="AX28" s="1079"/>
      <c r="AY28" s="1079"/>
      <c r="AZ28" s="1080" t="s">
        <v>585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408</v>
      </c>
      <c r="C29" s="1067"/>
      <c r="D29" s="1067"/>
      <c r="E29" s="1067"/>
      <c r="F29" s="1067"/>
      <c r="G29" s="1067"/>
      <c r="H29" s="1067"/>
      <c r="I29" s="1067"/>
      <c r="J29" s="1067"/>
      <c r="K29" s="1067"/>
      <c r="L29" s="1067"/>
      <c r="M29" s="1067"/>
      <c r="N29" s="1067"/>
      <c r="O29" s="1067"/>
      <c r="P29" s="1068"/>
      <c r="Q29" s="1074">
        <v>5216</v>
      </c>
      <c r="R29" s="1075"/>
      <c r="S29" s="1075"/>
      <c r="T29" s="1075"/>
      <c r="U29" s="1075"/>
      <c r="V29" s="1075">
        <v>5008</v>
      </c>
      <c r="W29" s="1075"/>
      <c r="X29" s="1075"/>
      <c r="Y29" s="1075"/>
      <c r="Z29" s="1075"/>
      <c r="AA29" s="1075">
        <v>208</v>
      </c>
      <c r="AB29" s="1075"/>
      <c r="AC29" s="1075"/>
      <c r="AD29" s="1075"/>
      <c r="AE29" s="1076"/>
      <c r="AF29" s="1071">
        <v>208</v>
      </c>
      <c r="AG29" s="1072"/>
      <c r="AH29" s="1072"/>
      <c r="AI29" s="1072"/>
      <c r="AJ29" s="1073"/>
      <c r="AK29" s="1016">
        <v>844</v>
      </c>
      <c r="AL29" s="1007"/>
      <c r="AM29" s="1007"/>
      <c r="AN29" s="1007"/>
      <c r="AO29" s="1007"/>
      <c r="AP29" s="1007" t="s">
        <v>585</v>
      </c>
      <c r="AQ29" s="1007"/>
      <c r="AR29" s="1007"/>
      <c r="AS29" s="1007"/>
      <c r="AT29" s="1007"/>
      <c r="AU29" s="1007" t="s">
        <v>585</v>
      </c>
      <c r="AV29" s="1007"/>
      <c r="AW29" s="1007"/>
      <c r="AX29" s="1007"/>
      <c r="AY29" s="1007"/>
      <c r="AZ29" s="1077" t="s">
        <v>585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409</v>
      </c>
      <c r="C30" s="1067"/>
      <c r="D30" s="1067"/>
      <c r="E30" s="1067"/>
      <c r="F30" s="1067"/>
      <c r="G30" s="1067"/>
      <c r="H30" s="1067"/>
      <c r="I30" s="1067"/>
      <c r="J30" s="1067"/>
      <c r="K30" s="1067"/>
      <c r="L30" s="1067"/>
      <c r="M30" s="1067"/>
      <c r="N30" s="1067"/>
      <c r="O30" s="1067"/>
      <c r="P30" s="1068"/>
      <c r="Q30" s="1074">
        <v>1654</v>
      </c>
      <c r="R30" s="1075"/>
      <c r="S30" s="1075"/>
      <c r="T30" s="1075"/>
      <c r="U30" s="1075"/>
      <c r="V30" s="1075">
        <v>1621</v>
      </c>
      <c r="W30" s="1075"/>
      <c r="X30" s="1075"/>
      <c r="Y30" s="1075"/>
      <c r="Z30" s="1075"/>
      <c r="AA30" s="1075">
        <v>33</v>
      </c>
      <c r="AB30" s="1075"/>
      <c r="AC30" s="1075"/>
      <c r="AD30" s="1075"/>
      <c r="AE30" s="1076"/>
      <c r="AF30" s="1071">
        <v>33</v>
      </c>
      <c r="AG30" s="1072"/>
      <c r="AH30" s="1072"/>
      <c r="AI30" s="1072"/>
      <c r="AJ30" s="1073"/>
      <c r="AK30" s="1016">
        <v>766</v>
      </c>
      <c r="AL30" s="1007"/>
      <c r="AM30" s="1007"/>
      <c r="AN30" s="1007"/>
      <c r="AO30" s="1007"/>
      <c r="AP30" s="1007" t="s">
        <v>585</v>
      </c>
      <c r="AQ30" s="1007"/>
      <c r="AR30" s="1007"/>
      <c r="AS30" s="1007"/>
      <c r="AT30" s="1007"/>
      <c r="AU30" s="1007" t="s">
        <v>585</v>
      </c>
      <c r="AV30" s="1007"/>
      <c r="AW30" s="1007"/>
      <c r="AX30" s="1007"/>
      <c r="AY30" s="1007"/>
      <c r="AZ30" s="1077" t="s">
        <v>585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410</v>
      </c>
      <c r="C31" s="1067"/>
      <c r="D31" s="1067"/>
      <c r="E31" s="1067"/>
      <c r="F31" s="1067"/>
      <c r="G31" s="1067"/>
      <c r="H31" s="1067"/>
      <c r="I31" s="1067"/>
      <c r="J31" s="1067"/>
      <c r="K31" s="1067"/>
      <c r="L31" s="1067"/>
      <c r="M31" s="1067"/>
      <c r="N31" s="1067"/>
      <c r="O31" s="1067"/>
      <c r="P31" s="1068"/>
      <c r="Q31" s="1074">
        <v>207</v>
      </c>
      <c r="R31" s="1075"/>
      <c r="S31" s="1075"/>
      <c r="T31" s="1075"/>
      <c r="U31" s="1075"/>
      <c r="V31" s="1075">
        <v>187</v>
      </c>
      <c r="W31" s="1075"/>
      <c r="X31" s="1075"/>
      <c r="Y31" s="1075"/>
      <c r="Z31" s="1075"/>
      <c r="AA31" s="1075">
        <v>21</v>
      </c>
      <c r="AB31" s="1075"/>
      <c r="AC31" s="1075"/>
      <c r="AD31" s="1075"/>
      <c r="AE31" s="1076"/>
      <c r="AF31" s="1071">
        <v>130</v>
      </c>
      <c r="AG31" s="1072"/>
      <c r="AH31" s="1072"/>
      <c r="AI31" s="1072"/>
      <c r="AJ31" s="1073"/>
      <c r="AK31" s="1016">
        <v>1</v>
      </c>
      <c r="AL31" s="1007"/>
      <c r="AM31" s="1007"/>
      <c r="AN31" s="1007"/>
      <c r="AO31" s="1007"/>
      <c r="AP31" s="1007">
        <v>71</v>
      </c>
      <c r="AQ31" s="1007"/>
      <c r="AR31" s="1007"/>
      <c r="AS31" s="1007"/>
      <c r="AT31" s="1007"/>
      <c r="AU31" s="1007">
        <v>0</v>
      </c>
      <c r="AV31" s="1007"/>
      <c r="AW31" s="1007"/>
      <c r="AX31" s="1007"/>
      <c r="AY31" s="1007"/>
      <c r="AZ31" s="1077" t="s">
        <v>585</v>
      </c>
      <c r="BA31" s="1077"/>
      <c r="BB31" s="1077"/>
      <c r="BC31" s="1077"/>
      <c r="BD31" s="1077"/>
      <c r="BE31" s="1008" t="s">
        <v>411</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1517</v>
      </c>
      <c r="R32" s="1075"/>
      <c r="S32" s="1075"/>
      <c r="T32" s="1075"/>
      <c r="U32" s="1075"/>
      <c r="V32" s="1075">
        <v>1457</v>
      </c>
      <c r="W32" s="1075"/>
      <c r="X32" s="1075"/>
      <c r="Y32" s="1075"/>
      <c r="Z32" s="1075"/>
      <c r="AA32" s="1075">
        <v>60</v>
      </c>
      <c r="AB32" s="1075"/>
      <c r="AC32" s="1075"/>
      <c r="AD32" s="1075"/>
      <c r="AE32" s="1076"/>
      <c r="AF32" s="1071">
        <v>797</v>
      </c>
      <c r="AG32" s="1072"/>
      <c r="AH32" s="1072"/>
      <c r="AI32" s="1072"/>
      <c r="AJ32" s="1073"/>
      <c r="AK32" s="1016">
        <v>794</v>
      </c>
      <c r="AL32" s="1007"/>
      <c r="AM32" s="1007"/>
      <c r="AN32" s="1007"/>
      <c r="AO32" s="1007"/>
      <c r="AP32" s="1007">
        <v>14313</v>
      </c>
      <c r="AQ32" s="1007"/>
      <c r="AR32" s="1007"/>
      <c r="AS32" s="1007"/>
      <c r="AT32" s="1007"/>
      <c r="AU32" s="1007">
        <v>13512</v>
      </c>
      <c r="AV32" s="1007"/>
      <c r="AW32" s="1007"/>
      <c r="AX32" s="1007"/>
      <c r="AY32" s="1007"/>
      <c r="AZ32" s="1077" t="s">
        <v>585</v>
      </c>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394</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1288</v>
      </c>
      <c r="AG63" s="995"/>
      <c r="AH63" s="995"/>
      <c r="AI63" s="995"/>
      <c r="AJ63" s="1058"/>
      <c r="AK63" s="1059"/>
      <c r="AL63" s="999"/>
      <c r="AM63" s="999"/>
      <c r="AN63" s="999"/>
      <c r="AO63" s="999"/>
      <c r="AP63" s="995">
        <v>14384</v>
      </c>
      <c r="AQ63" s="995"/>
      <c r="AR63" s="995"/>
      <c r="AS63" s="995"/>
      <c r="AT63" s="995"/>
      <c r="AU63" s="995">
        <v>13512</v>
      </c>
      <c r="AV63" s="995"/>
      <c r="AW63" s="995"/>
      <c r="AX63" s="995"/>
      <c r="AY63" s="995"/>
      <c r="AZ63" s="1053"/>
      <c r="BA63" s="1053"/>
      <c r="BB63" s="1053"/>
      <c r="BC63" s="1053"/>
      <c r="BD63" s="1053"/>
      <c r="BE63" s="996"/>
      <c r="BF63" s="996"/>
      <c r="BG63" s="996"/>
      <c r="BH63" s="996"/>
      <c r="BI63" s="997"/>
      <c r="BJ63" s="1054" t="s">
        <v>416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382</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586</v>
      </c>
      <c r="C68" s="1022"/>
      <c r="D68" s="1022"/>
      <c r="E68" s="1022"/>
      <c r="F68" s="1022"/>
      <c r="G68" s="1022"/>
      <c r="H68" s="1022"/>
      <c r="I68" s="1022"/>
      <c r="J68" s="1022"/>
      <c r="K68" s="1022"/>
      <c r="L68" s="1022"/>
      <c r="M68" s="1022"/>
      <c r="N68" s="1022"/>
      <c r="O68" s="1022"/>
      <c r="P68" s="1023"/>
      <c r="Q68" s="1024">
        <v>1967</v>
      </c>
      <c r="R68" s="1018"/>
      <c r="S68" s="1018"/>
      <c r="T68" s="1018"/>
      <c r="U68" s="1018"/>
      <c r="V68" s="1018">
        <v>1840</v>
      </c>
      <c r="W68" s="1018"/>
      <c r="X68" s="1018"/>
      <c r="Y68" s="1018"/>
      <c r="Z68" s="1018"/>
      <c r="AA68" s="1018">
        <v>127</v>
      </c>
      <c r="AB68" s="1018"/>
      <c r="AC68" s="1018"/>
      <c r="AD68" s="1018"/>
      <c r="AE68" s="1018"/>
      <c r="AF68" s="1018">
        <v>56</v>
      </c>
      <c r="AG68" s="1018"/>
      <c r="AH68" s="1018"/>
      <c r="AI68" s="1018"/>
      <c r="AJ68" s="1018"/>
      <c r="AK68" s="1018">
        <v>45</v>
      </c>
      <c r="AL68" s="1018"/>
      <c r="AM68" s="1018"/>
      <c r="AN68" s="1018"/>
      <c r="AO68" s="1018"/>
      <c r="AP68" s="1018">
        <v>147</v>
      </c>
      <c r="AQ68" s="1018"/>
      <c r="AR68" s="1018"/>
      <c r="AS68" s="1018"/>
      <c r="AT68" s="1018"/>
      <c r="AU68" s="1018">
        <v>59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587</v>
      </c>
      <c r="C69" s="1011"/>
      <c r="D69" s="1011"/>
      <c r="E69" s="1011"/>
      <c r="F69" s="1011"/>
      <c r="G69" s="1011"/>
      <c r="H69" s="1011"/>
      <c r="I69" s="1011"/>
      <c r="J69" s="1011"/>
      <c r="K69" s="1011"/>
      <c r="L69" s="1011"/>
      <c r="M69" s="1011"/>
      <c r="N69" s="1011"/>
      <c r="O69" s="1011"/>
      <c r="P69" s="1012"/>
      <c r="Q69" s="1013">
        <v>665</v>
      </c>
      <c r="R69" s="1007"/>
      <c r="S69" s="1007"/>
      <c r="T69" s="1007"/>
      <c r="U69" s="1007"/>
      <c r="V69" s="1007">
        <v>617</v>
      </c>
      <c r="W69" s="1007"/>
      <c r="X69" s="1007"/>
      <c r="Y69" s="1007"/>
      <c r="Z69" s="1007"/>
      <c r="AA69" s="1007">
        <v>48</v>
      </c>
      <c r="AB69" s="1007"/>
      <c r="AC69" s="1007"/>
      <c r="AD69" s="1007"/>
      <c r="AE69" s="1007"/>
      <c r="AF69" s="1007">
        <v>48</v>
      </c>
      <c r="AG69" s="1007"/>
      <c r="AH69" s="1007"/>
      <c r="AI69" s="1007"/>
      <c r="AJ69" s="1007"/>
      <c r="AK69" s="1007">
        <v>70</v>
      </c>
      <c r="AL69" s="1007"/>
      <c r="AM69" s="1007"/>
      <c r="AN69" s="1007"/>
      <c r="AO69" s="1007"/>
      <c r="AP69" s="1007">
        <v>2793</v>
      </c>
      <c r="AQ69" s="1007"/>
      <c r="AR69" s="1007"/>
      <c r="AS69" s="1007"/>
      <c r="AT69" s="1007"/>
      <c r="AU69" s="1007">
        <v>1514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588</v>
      </c>
      <c r="C70" s="1011"/>
      <c r="D70" s="1011"/>
      <c r="E70" s="1011"/>
      <c r="F70" s="1011"/>
      <c r="G70" s="1011"/>
      <c r="H70" s="1011"/>
      <c r="I70" s="1011"/>
      <c r="J70" s="1011"/>
      <c r="K70" s="1011"/>
      <c r="L70" s="1011"/>
      <c r="M70" s="1011"/>
      <c r="N70" s="1011"/>
      <c r="O70" s="1011"/>
      <c r="P70" s="1012"/>
      <c r="Q70" s="1013">
        <v>7254</v>
      </c>
      <c r="R70" s="1007"/>
      <c r="S70" s="1007"/>
      <c r="T70" s="1007"/>
      <c r="U70" s="1007"/>
      <c r="V70" s="1007">
        <v>6917</v>
      </c>
      <c r="W70" s="1007"/>
      <c r="X70" s="1007"/>
      <c r="Y70" s="1007"/>
      <c r="Z70" s="1007"/>
      <c r="AA70" s="1007">
        <v>337</v>
      </c>
      <c r="AB70" s="1007"/>
      <c r="AC70" s="1007"/>
      <c r="AD70" s="1007"/>
      <c r="AE70" s="1007"/>
      <c r="AF70" s="1007">
        <v>337</v>
      </c>
      <c r="AG70" s="1007"/>
      <c r="AH70" s="1007"/>
      <c r="AI70" s="1007"/>
      <c r="AJ70" s="1007"/>
      <c r="AK70" s="1007" t="s">
        <v>585</v>
      </c>
      <c r="AL70" s="1007"/>
      <c r="AM70" s="1007"/>
      <c r="AN70" s="1007"/>
      <c r="AO70" s="1007"/>
      <c r="AP70" s="1007" t="s">
        <v>585</v>
      </c>
      <c r="AQ70" s="1007"/>
      <c r="AR70" s="1007"/>
      <c r="AS70" s="1007"/>
      <c r="AT70" s="1007"/>
      <c r="AU70" s="1007" t="s">
        <v>585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589</v>
      </c>
      <c r="C71" s="1011"/>
      <c r="D71" s="1011"/>
      <c r="E71" s="1011"/>
      <c r="F71" s="1011"/>
      <c r="G71" s="1011"/>
      <c r="H71" s="1011"/>
      <c r="I71" s="1011"/>
      <c r="J71" s="1011"/>
      <c r="K71" s="1011"/>
      <c r="L71" s="1011"/>
      <c r="M71" s="1011"/>
      <c r="N71" s="1011"/>
      <c r="O71" s="1011"/>
      <c r="P71" s="1012"/>
      <c r="Q71" s="1013">
        <v>2273</v>
      </c>
      <c r="R71" s="1007"/>
      <c r="S71" s="1007"/>
      <c r="T71" s="1007"/>
      <c r="U71" s="1007"/>
      <c r="V71" s="1007">
        <v>2162</v>
      </c>
      <c r="W71" s="1007"/>
      <c r="X71" s="1007"/>
      <c r="Y71" s="1007"/>
      <c r="Z71" s="1007"/>
      <c r="AA71" s="1007">
        <v>111</v>
      </c>
      <c r="AB71" s="1007"/>
      <c r="AC71" s="1007"/>
      <c r="AD71" s="1007"/>
      <c r="AE71" s="1007"/>
      <c r="AF71" s="1007">
        <v>111</v>
      </c>
      <c r="AG71" s="1007"/>
      <c r="AH71" s="1007"/>
      <c r="AI71" s="1007"/>
      <c r="AJ71" s="1007"/>
      <c r="AK71" s="1007" t="s">
        <v>585</v>
      </c>
      <c r="AL71" s="1007"/>
      <c r="AM71" s="1007"/>
      <c r="AN71" s="1007"/>
      <c r="AO71" s="1007"/>
      <c r="AP71" s="1007" t="s">
        <v>585</v>
      </c>
      <c r="AQ71" s="1007"/>
      <c r="AR71" s="1007"/>
      <c r="AS71" s="1007"/>
      <c r="AT71" s="1007"/>
      <c r="AU71" s="1007" t="s">
        <v>585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590</v>
      </c>
      <c r="C72" s="1011"/>
      <c r="D72" s="1011"/>
      <c r="E72" s="1011"/>
      <c r="F72" s="1011"/>
      <c r="G72" s="1011"/>
      <c r="H72" s="1011"/>
      <c r="I72" s="1011"/>
      <c r="J72" s="1011"/>
      <c r="K72" s="1011"/>
      <c r="L72" s="1011"/>
      <c r="M72" s="1011"/>
      <c r="N72" s="1011"/>
      <c r="O72" s="1011"/>
      <c r="P72" s="1012"/>
      <c r="Q72" s="1013">
        <v>983883</v>
      </c>
      <c r="R72" s="1007"/>
      <c r="S72" s="1007"/>
      <c r="T72" s="1007"/>
      <c r="U72" s="1007"/>
      <c r="V72" s="1007">
        <v>942967</v>
      </c>
      <c r="W72" s="1007"/>
      <c r="X72" s="1007"/>
      <c r="Y72" s="1007"/>
      <c r="Z72" s="1007"/>
      <c r="AA72" s="1007">
        <v>40916</v>
      </c>
      <c r="AB72" s="1007"/>
      <c r="AC72" s="1007"/>
      <c r="AD72" s="1007"/>
      <c r="AE72" s="1007"/>
      <c r="AF72" s="1007">
        <v>40916</v>
      </c>
      <c r="AG72" s="1007"/>
      <c r="AH72" s="1007"/>
      <c r="AI72" s="1007"/>
      <c r="AJ72" s="1007"/>
      <c r="AK72" s="1007">
        <v>1</v>
      </c>
      <c r="AL72" s="1007"/>
      <c r="AM72" s="1007"/>
      <c r="AN72" s="1007"/>
      <c r="AO72" s="1007"/>
      <c r="AP72" s="1007" t="s">
        <v>585</v>
      </c>
      <c r="AQ72" s="1007"/>
      <c r="AR72" s="1007"/>
      <c r="AS72" s="1007"/>
      <c r="AT72" s="1007"/>
      <c r="AU72" s="1007" t="s">
        <v>585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394</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41468</v>
      </c>
      <c r="AG88" s="995"/>
      <c r="AH88" s="995"/>
      <c r="AI88" s="995"/>
      <c r="AJ88" s="995"/>
      <c r="AK88" s="999"/>
      <c r="AL88" s="999"/>
      <c r="AM88" s="999"/>
      <c r="AN88" s="999"/>
      <c r="AO88" s="999"/>
      <c r="AP88" s="995">
        <v>2940</v>
      </c>
      <c r="AQ88" s="995"/>
      <c r="AR88" s="995"/>
      <c r="AS88" s="995"/>
      <c r="AT88" s="995"/>
      <c r="AU88" s="995">
        <v>1573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3</v>
      </c>
      <c r="CS102" s="989"/>
      <c r="CT102" s="989"/>
      <c r="CU102" s="989"/>
      <c r="CV102" s="990"/>
      <c r="CW102" s="988" t="s">
        <v>598</v>
      </c>
      <c r="CX102" s="989"/>
      <c r="CY102" s="989"/>
      <c r="CZ102" s="989"/>
      <c r="DA102" s="990"/>
      <c r="DB102" s="988" t="s">
        <v>598</v>
      </c>
      <c r="DC102" s="989"/>
      <c r="DD102" s="989"/>
      <c r="DE102" s="989"/>
      <c r="DF102" s="990"/>
      <c r="DG102" s="988" t="s">
        <v>598</v>
      </c>
      <c r="DH102" s="989"/>
      <c r="DI102" s="989"/>
      <c r="DJ102" s="989"/>
      <c r="DK102" s="990"/>
      <c r="DL102" s="988" t="s">
        <v>598</v>
      </c>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311</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311</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311</v>
      </c>
      <c r="DR109" s="932"/>
      <c r="DS109" s="932"/>
      <c r="DT109" s="932"/>
      <c r="DU109" s="933"/>
      <c r="DV109" s="934" t="s">
        <v>437</v>
      </c>
      <c r="DW109" s="932"/>
      <c r="DX109" s="932"/>
      <c r="DY109" s="932"/>
      <c r="DZ109" s="965"/>
    </row>
    <row r="110" spans="1:131" s="230"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2027962</v>
      </c>
      <c r="AB110" s="925"/>
      <c r="AC110" s="925"/>
      <c r="AD110" s="925"/>
      <c r="AE110" s="926"/>
      <c r="AF110" s="927">
        <v>2186826</v>
      </c>
      <c r="AG110" s="925"/>
      <c r="AH110" s="925"/>
      <c r="AI110" s="925"/>
      <c r="AJ110" s="926"/>
      <c r="AK110" s="927">
        <v>2239259</v>
      </c>
      <c r="AL110" s="925"/>
      <c r="AM110" s="925"/>
      <c r="AN110" s="925"/>
      <c r="AO110" s="926"/>
      <c r="AP110" s="928">
        <v>15.2</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18767971</v>
      </c>
      <c r="BR110" s="878"/>
      <c r="BS110" s="878"/>
      <c r="BT110" s="878"/>
      <c r="BU110" s="878"/>
      <c r="BV110" s="878">
        <v>19259342</v>
      </c>
      <c r="BW110" s="878"/>
      <c r="BX110" s="878"/>
      <c r="BY110" s="878"/>
      <c r="BZ110" s="878"/>
      <c r="CA110" s="878">
        <v>19115165</v>
      </c>
      <c r="CB110" s="878"/>
      <c r="CC110" s="878"/>
      <c r="CD110" s="878"/>
      <c r="CE110" s="878"/>
      <c r="CF110" s="902">
        <v>129.4</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443</v>
      </c>
      <c r="DH110" s="878"/>
      <c r="DI110" s="878"/>
      <c r="DJ110" s="878"/>
      <c r="DK110" s="878"/>
      <c r="DL110" s="878" t="s">
        <v>444</v>
      </c>
      <c r="DM110" s="878"/>
      <c r="DN110" s="878"/>
      <c r="DO110" s="878"/>
      <c r="DP110" s="878"/>
      <c r="DQ110" s="878" t="s">
        <v>444</v>
      </c>
      <c r="DR110" s="878"/>
      <c r="DS110" s="878"/>
      <c r="DT110" s="878"/>
      <c r="DU110" s="878"/>
      <c r="DV110" s="879" t="s">
        <v>445</v>
      </c>
      <c r="DW110" s="879"/>
      <c r="DX110" s="879"/>
      <c r="DY110" s="879"/>
      <c r="DZ110" s="880"/>
    </row>
    <row r="111" spans="1:131" s="230"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444</v>
      </c>
      <c r="AB111" s="955"/>
      <c r="AC111" s="955"/>
      <c r="AD111" s="955"/>
      <c r="AE111" s="956"/>
      <c r="AF111" s="957" t="s">
        <v>131</v>
      </c>
      <c r="AG111" s="955"/>
      <c r="AH111" s="955"/>
      <c r="AI111" s="955"/>
      <c r="AJ111" s="956"/>
      <c r="AK111" s="957" t="s">
        <v>444</v>
      </c>
      <c r="AL111" s="955"/>
      <c r="AM111" s="955"/>
      <c r="AN111" s="955"/>
      <c r="AO111" s="956"/>
      <c r="AP111" s="958" t="s">
        <v>444</v>
      </c>
      <c r="AQ111" s="959"/>
      <c r="AR111" s="959"/>
      <c r="AS111" s="959"/>
      <c r="AT111" s="960"/>
      <c r="AU111" s="968"/>
      <c r="AV111" s="969"/>
      <c r="AW111" s="969"/>
      <c r="AX111" s="969"/>
      <c r="AY111" s="969"/>
      <c r="AZ111" s="851" t="s">
        <v>447</v>
      </c>
      <c r="BA111" s="788"/>
      <c r="BB111" s="788"/>
      <c r="BC111" s="788"/>
      <c r="BD111" s="788"/>
      <c r="BE111" s="788"/>
      <c r="BF111" s="788"/>
      <c r="BG111" s="788"/>
      <c r="BH111" s="788"/>
      <c r="BI111" s="788"/>
      <c r="BJ111" s="788"/>
      <c r="BK111" s="788"/>
      <c r="BL111" s="788"/>
      <c r="BM111" s="788"/>
      <c r="BN111" s="788"/>
      <c r="BO111" s="788"/>
      <c r="BP111" s="789"/>
      <c r="BQ111" s="852">
        <v>872450</v>
      </c>
      <c r="BR111" s="853"/>
      <c r="BS111" s="853"/>
      <c r="BT111" s="853"/>
      <c r="BU111" s="853"/>
      <c r="BV111" s="853">
        <v>788335</v>
      </c>
      <c r="BW111" s="853"/>
      <c r="BX111" s="853"/>
      <c r="BY111" s="853"/>
      <c r="BZ111" s="853"/>
      <c r="CA111" s="853">
        <v>704280</v>
      </c>
      <c r="CB111" s="853"/>
      <c r="CC111" s="853"/>
      <c r="CD111" s="853"/>
      <c r="CE111" s="853"/>
      <c r="CF111" s="911">
        <v>4.8</v>
      </c>
      <c r="CG111" s="912"/>
      <c r="CH111" s="912"/>
      <c r="CI111" s="912"/>
      <c r="CJ111" s="912"/>
      <c r="CK111" s="963"/>
      <c r="CL111" s="857"/>
      <c r="CM111" s="851"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416</v>
      </c>
      <c r="DH111" s="853"/>
      <c r="DI111" s="853"/>
      <c r="DJ111" s="853"/>
      <c r="DK111" s="853"/>
      <c r="DL111" s="853" t="s">
        <v>131</v>
      </c>
      <c r="DM111" s="853"/>
      <c r="DN111" s="853"/>
      <c r="DO111" s="853"/>
      <c r="DP111" s="853"/>
      <c r="DQ111" s="853" t="s">
        <v>131</v>
      </c>
      <c r="DR111" s="853"/>
      <c r="DS111" s="853"/>
      <c r="DT111" s="853"/>
      <c r="DU111" s="853"/>
      <c r="DV111" s="830" t="s">
        <v>444</v>
      </c>
      <c r="DW111" s="830"/>
      <c r="DX111" s="830"/>
      <c r="DY111" s="830"/>
      <c r="DZ111" s="831"/>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451</v>
      </c>
      <c r="AB112" s="816"/>
      <c r="AC112" s="816"/>
      <c r="AD112" s="816"/>
      <c r="AE112" s="817"/>
      <c r="AF112" s="818" t="s">
        <v>444</v>
      </c>
      <c r="AG112" s="816"/>
      <c r="AH112" s="816"/>
      <c r="AI112" s="816"/>
      <c r="AJ112" s="817"/>
      <c r="AK112" s="818" t="s">
        <v>416</v>
      </c>
      <c r="AL112" s="816"/>
      <c r="AM112" s="816"/>
      <c r="AN112" s="816"/>
      <c r="AO112" s="817"/>
      <c r="AP112" s="860" t="s">
        <v>444</v>
      </c>
      <c r="AQ112" s="861"/>
      <c r="AR112" s="861"/>
      <c r="AS112" s="861"/>
      <c r="AT112" s="862"/>
      <c r="AU112" s="968"/>
      <c r="AV112" s="969"/>
      <c r="AW112" s="969"/>
      <c r="AX112" s="969"/>
      <c r="AY112" s="969"/>
      <c r="AZ112" s="851" t="s">
        <v>452</v>
      </c>
      <c r="BA112" s="788"/>
      <c r="BB112" s="788"/>
      <c r="BC112" s="788"/>
      <c r="BD112" s="788"/>
      <c r="BE112" s="788"/>
      <c r="BF112" s="788"/>
      <c r="BG112" s="788"/>
      <c r="BH112" s="788"/>
      <c r="BI112" s="788"/>
      <c r="BJ112" s="788"/>
      <c r="BK112" s="788"/>
      <c r="BL112" s="788"/>
      <c r="BM112" s="788"/>
      <c r="BN112" s="788"/>
      <c r="BO112" s="788"/>
      <c r="BP112" s="789"/>
      <c r="BQ112" s="852">
        <v>13090440</v>
      </c>
      <c r="BR112" s="853"/>
      <c r="BS112" s="853"/>
      <c r="BT112" s="853"/>
      <c r="BU112" s="853"/>
      <c r="BV112" s="853">
        <v>12704396</v>
      </c>
      <c r="BW112" s="853"/>
      <c r="BX112" s="853"/>
      <c r="BY112" s="853"/>
      <c r="BZ112" s="853"/>
      <c r="CA112" s="853">
        <v>13511719</v>
      </c>
      <c r="CB112" s="853"/>
      <c r="CC112" s="853"/>
      <c r="CD112" s="853"/>
      <c r="CE112" s="853"/>
      <c r="CF112" s="911">
        <v>91.4</v>
      </c>
      <c r="CG112" s="912"/>
      <c r="CH112" s="912"/>
      <c r="CI112" s="912"/>
      <c r="CJ112" s="912"/>
      <c r="CK112" s="963"/>
      <c r="CL112" s="857"/>
      <c r="CM112" s="851" t="s">
        <v>453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451</v>
      </c>
      <c r="DH112" s="853"/>
      <c r="DI112" s="853"/>
      <c r="DJ112" s="853"/>
      <c r="DK112" s="853"/>
      <c r="DL112" s="853" t="s">
        <v>445</v>
      </c>
      <c r="DM112" s="853"/>
      <c r="DN112" s="853"/>
      <c r="DO112" s="853"/>
      <c r="DP112" s="853"/>
      <c r="DQ112" s="853" t="s">
        <v>131</v>
      </c>
      <c r="DR112" s="853"/>
      <c r="DS112" s="853"/>
      <c r="DT112" s="853"/>
      <c r="DU112" s="853"/>
      <c r="DV112" s="830" t="s">
        <v>451</v>
      </c>
      <c r="DW112" s="830"/>
      <c r="DX112" s="830"/>
      <c r="DY112" s="830"/>
      <c r="DZ112" s="831"/>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511598</v>
      </c>
      <c r="AB113" s="955"/>
      <c r="AC113" s="955"/>
      <c r="AD113" s="955"/>
      <c r="AE113" s="956"/>
      <c r="AF113" s="957">
        <v>533038</v>
      </c>
      <c r="AG113" s="955"/>
      <c r="AH113" s="955"/>
      <c r="AI113" s="955"/>
      <c r="AJ113" s="956"/>
      <c r="AK113" s="957">
        <v>680099</v>
      </c>
      <c r="AL113" s="955"/>
      <c r="AM113" s="955"/>
      <c r="AN113" s="955"/>
      <c r="AO113" s="956"/>
      <c r="AP113" s="958">
        <v>4.5999999999999996</v>
      </c>
      <c r="AQ113" s="959"/>
      <c r="AR113" s="959"/>
      <c r="AS113" s="959"/>
      <c r="AT113" s="960"/>
      <c r="AU113" s="968"/>
      <c r="AV113" s="969"/>
      <c r="AW113" s="969"/>
      <c r="AX113" s="969"/>
      <c r="AY113" s="969"/>
      <c r="AZ113" s="851" t="s">
        <v>455</v>
      </c>
      <c r="BA113" s="788"/>
      <c r="BB113" s="788"/>
      <c r="BC113" s="788"/>
      <c r="BD113" s="788"/>
      <c r="BE113" s="788"/>
      <c r="BF113" s="788"/>
      <c r="BG113" s="788"/>
      <c r="BH113" s="788"/>
      <c r="BI113" s="788"/>
      <c r="BJ113" s="788"/>
      <c r="BK113" s="788"/>
      <c r="BL113" s="788"/>
      <c r="BM113" s="788"/>
      <c r="BN113" s="788"/>
      <c r="BO113" s="788"/>
      <c r="BP113" s="789"/>
      <c r="BQ113" s="852">
        <v>1496754</v>
      </c>
      <c r="BR113" s="853"/>
      <c r="BS113" s="853"/>
      <c r="BT113" s="853"/>
      <c r="BU113" s="853"/>
      <c r="BV113" s="853">
        <v>1591356</v>
      </c>
      <c r="BW113" s="853"/>
      <c r="BX113" s="853"/>
      <c r="BY113" s="853"/>
      <c r="BZ113" s="853"/>
      <c r="CA113" s="853">
        <v>1572563</v>
      </c>
      <c r="CB113" s="853"/>
      <c r="CC113" s="853"/>
      <c r="CD113" s="853"/>
      <c r="CE113" s="853"/>
      <c r="CF113" s="911">
        <v>10.6</v>
      </c>
      <c r="CG113" s="912"/>
      <c r="CH113" s="912"/>
      <c r="CI113" s="912"/>
      <c r="CJ113" s="912"/>
      <c r="CK113" s="963"/>
      <c r="CL113" s="857"/>
      <c r="CM113" s="851"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131</v>
      </c>
      <c r="DH113" s="816"/>
      <c r="DI113" s="816"/>
      <c r="DJ113" s="816"/>
      <c r="DK113" s="817"/>
      <c r="DL113" s="818" t="s">
        <v>131</v>
      </c>
      <c r="DM113" s="816"/>
      <c r="DN113" s="816"/>
      <c r="DO113" s="816"/>
      <c r="DP113" s="817"/>
      <c r="DQ113" s="818" t="s">
        <v>131</v>
      </c>
      <c r="DR113" s="816"/>
      <c r="DS113" s="816"/>
      <c r="DT113" s="816"/>
      <c r="DU113" s="817"/>
      <c r="DV113" s="860" t="s">
        <v>444</v>
      </c>
      <c r="DW113" s="861"/>
      <c r="DX113" s="861"/>
      <c r="DY113" s="861"/>
      <c r="DZ113" s="862"/>
    </row>
    <row r="114" spans="1:130" s="230" customFormat="1" ht="26.25" customHeight="1" x14ac:dyDescent="0.15">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41527</v>
      </c>
      <c r="AB114" s="816"/>
      <c r="AC114" s="816"/>
      <c r="AD114" s="816"/>
      <c r="AE114" s="817"/>
      <c r="AF114" s="818">
        <v>26758</v>
      </c>
      <c r="AG114" s="816"/>
      <c r="AH114" s="816"/>
      <c r="AI114" s="816"/>
      <c r="AJ114" s="817"/>
      <c r="AK114" s="818">
        <v>30065</v>
      </c>
      <c r="AL114" s="816"/>
      <c r="AM114" s="816"/>
      <c r="AN114" s="816"/>
      <c r="AO114" s="817"/>
      <c r="AP114" s="860">
        <v>0.2</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4224748</v>
      </c>
      <c r="BR114" s="853"/>
      <c r="BS114" s="853"/>
      <c r="BT114" s="853"/>
      <c r="BU114" s="853"/>
      <c r="BV114" s="853">
        <v>4233459</v>
      </c>
      <c r="BW114" s="853"/>
      <c r="BX114" s="853"/>
      <c r="BY114" s="853"/>
      <c r="BZ114" s="853"/>
      <c r="CA114" s="853">
        <v>4342480</v>
      </c>
      <c r="CB114" s="853"/>
      <c r="CC114" s="853"/>
      <c r="CD114" s="853"/>
      <c r="CE114" s="853"/>
      <c r="CF114" s="911">
        <v>29.4</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416</v>
      </c>
      <c r="DH114" s="816"/>
      <c r="DI114" s="816"/>
      <c r="DJ114" s="816"/>
      <c r="DK114" s="817"/>
      <c r="DL114" s="818" t="s">
        <v>444</v>
      </c>
      <c r="DM114" s="816"/>
      <c r="DN114" s="816"/>
      <c r="DO114" s="816"/>
      <c r="DP114" s="817"/>
      <c r="DQ114" s="818" t="s">
        <v>451</v>
      </c>
      <c r="DR114" s="816"/>
      <c r="DS114" s="816"/>
      <c r="DT114" s="816"/>
      <c r="DU114" s="817"/>
      <c r="DV114" s="860" t="s">
        <v>451</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69216</v>
      </c>
      <c r="AB115" s="955"/>
      <c r="AC115" s="955"/>
      <c r="AD115" s="955"/>
      <c r="AE115" s="956"/>
      <c r="AF115" s="957">
        <v>84114</v>
      </c>
      <c r="AG115" s="955"/>
      <c r="AH115" s="955"/>
      <c r="AI115" s="955"/>
      <c r="AJ115" s="956"/>
      <c r="AK115" s="957">
        <v>84051</v>
      </c>
      <c r="AL115" s="955"/>
      <c r="AM115" s="955"/>
      <c r="AN115" s="955"/>
      <c r="AO115" s="956"/>
      <c r="AP115" s="958">
        <v>0.6</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t="s">
        <v>131</v>
      </c>
      <c r="BR115" s="853"/>
      <c r="BS115" s="853"/>
      <c r="BT115" s="853"/>
      <c r="BU115" s="853"/>
      <c r="BV115" s="853" t="s">
        <v>444</v>
      </c>
      <c r="BW115" s="853"/>
      <c r="BX115" s="853"/>
      <c r="BY115" s="853"/>
      <c r="BZ115" s="853"/>
      <c r="CA115" s="853" t="s">
        <v>416</v>
      </c>
      <c r="CB115" s="853"/>
      <c r="CC115" s="853"/>
      <c r="CD115" s="853"/>
      <c r="CE115" s="853"/>
      <c r="CF115" s="911" t="s">
        <v>445</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69657</v>
      </c>
      <c r="DH115" s="816"/>
      <c r="DI115" s="816"/>
      <c r="DJ115" s="816"/>
      <c r="DK115" s="817"/>
      <c r="DL115" s="818">
        <v>52197</v>
      </c>
      <c r="DM115" s="816"/>
      <c r="DN115" s="816"/>
      <c r="DO115" s="816"/>
      <c r="DP115" s="817"/>
      <c r="DQ115" s="818">
        <v>34767</v>
      </c>
      <c r="DR115" s="816"/>
      <c r="DS115" s="816"/>
      <c r="DT115" s="816"/>
      <c r="DU115" s="817"/>
      <c r="DV115" s="860">
        <v>0.2</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451</v>
      </c>
      <c r="AB116" s="816"/>
      <c r="AC116" s="816"/>
      <c r="AD116" s="816"/>
      <c r="AE116" s="817"/>
      <c r="AF116" s="818" t="s">
        <v>131</v>
      </c>
      <c r="AG116" s="816"/>
      <c r="AH116" s="816"/>
      <c r="AI116" s="816"/>
      <c r="AJ116" s="817"/>
      <c r="AK116" s="818" t="s">
        <v>451</v>
      </c>
      <c r="AL116" s="816"/>
      <c r="AM116" s="816"/>
      <c r="AN116" s="816"/>
      <c r="AO116" s="817"/>
      <c r="AP116" s="860" t="s">
        <v>451</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52" t="s">
        <v>131</v>
      </c>
      <c r="BR116" s="853"/>
      <c r="BS116" s="853"/>
      <c r="BT116" s="853"/>
      <c r="BU116" s="853"/>
      <c r="BV116" s="853" t="s">
        <v>444</v>
      </c>
      <c r="BW116" s="853"/>
      <c r="BX116" s="853"/>
      <c r="BY116" s="853"/>
      <c r="BZ116" s="853"/>
      <c r="CA116" s="853" t="s">
        <v>131</v>
      </c>
      <c r="CB116" s="853"/>
      <c r="CC116" s="853"/>
      <c r="CD116" s="853"/>
      <c r="CE116" s="853"/>
      <c r="CF116" s="911" t="s">
        <v>131</v>
      </c>
      <c r="CG116" s="912"/>
      <c r="CH116" s="912"/>
      <c r="CI116" s="912"/>
      <c r="CJ116" s="912"/>
      <c r="CK116" s="963"/>
      <c r="CL116" s="857"/>
      <c r="CM116" s="851"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785148</v>
      </c>
      <c r="DH116" s="816"/>
      <c r="DI116" s="816"/>
      <c r="DJ116" s="816"/>
      <c r="DK116" s="817"/>
      <c r="DL116" s="818">
        <v>721431</v>
      </c>
      <c r="DM116" s="816"/>
      <c r="DN116" s="816"/>
      <c r="DO116" s="816"/>
      <c r="DP116" s="817"/>
      <c r="DQ116" s="818">
        <v>657746</v>
      </c>
      <c r="DR116" s="816"/>
      <c r="DS116" s="816"/>
      <c r="DT116" s="816"/>
      <c r="DU116" s="817"/>
      <c r="DV116" s="860">
        <v>4.5</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2650303</v>
      </c>
      <c r="AB117" s="939"/>
      <c r="AC117" s="939"/>
      <c r="AD117" s="939"/>
      <c r="AE117" s="940"/>
      <c r="AF117" s="941">
        <v>2830736</v>
      </c>
      <c r="AG117" s="939"/>
      <c r="AH117" s="939"/>
      <c r="AI117" s="939"/>
      <c r="AJ117" s="940"/>
      <c r="AK117" s="941">
        <v>3033474</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444</v>
      </c>
      <c r="BR117" s="853"/>
      <c r="BS117" s="853"/>
      <c r="BT117" s="853"/>
      <c r="BU117" s="853"/>
      <c r="BV117" s="853" t="s">
        <v>131</v>
      </c>
      <c r="BW117" s="853"/>
      <c r="BX117" s="853"/>
      <c r="BY117" s="853"/>
      <c r="BZ117" s="853"/>
      <c r="CA117" s="853" t="s">
        <v>416</v>
      </c>
      <c r="CB117" s="853"/>
      <c r="CC117" s="853"/>
      <c r="CD117" s="853"/>
      <c r="CE117" s="853"/>
      <c r="CF117" s="911" t="s">
        <v>444</v>
      </c>
      <c r="CG117" s="912"/>
      <c r="CH117" s="912"/>
      <c r="CI117" s="912"/>
      <c r="CJ117" s="912"/>
      <c r="CK117" s="963"/>
      <c r="CL117" s="857"/>
      <c r="CM117" s="851"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444</v>
      </c>
      <c r="DH117" s="816"/>
      <c r="DI117" s="816"/>
      <c r="DJ117" s="816"/>
      <c r="DK117" s="817"/>
      <c r="DL117" s="818" t="s">
        <v>444</v>
      </c>
      <c r="DM117" s="816"/>
      <c r="DN117" s="816"/>
      <c r="DO117" s="816"/>
      <c r="DP117" s="817"/>
      <c r="DQ117" s="818" t="s">
        <v>444</v>
      </c>
      <c r="DR117" s="816"/>
      <c r="DS117" s="816"/>
      <c r="DT117" s="816"/>
      <c r="DU117" s="817"/>
      <c r="DV117" s="860" t="s">
        <v>444</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311</v>
      </c>
      <c r="AL118" s="932"/>
      <c r="AM118" s="932"/>
      <c r="AN118" s="932"/>
      <c r="AO118" s="933"/>
      <c r="AP118" s="935" t="s">
        <v>437</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444</v>
      </c>
      <c r="BR118" s="881"/>
      <c r="BS118" s="881"/>
      <c r="BT118" s="881"/>
      <c r="BU118" s="881"/>
      <c r="BV118" s="881" t="s">
        <v>416</v>
      </c>
      <c r="BW118" s="881"/>
      <c r="BX118" s="881"/>
      <c r="BY118" s="881"/>
      <c r="BZ118" s="881"/>
      <c r="CA118" s="881" t="s">
        <v>416</v>
      </c>
      <c r="CB118" s="881"/>
      <c r="CC118" s="881"/>
      <c r="CD118" s="881"/>
      <c r="CE118" s="881"/>
      <c r="CF118" s="911" t="s">
        <v>444</v>
      </c>
      <c r="CG118" s="912"/>
      <c r="CH118" s="912"/>
      <c r="CI118" s="912"/>
      <c r="CJ118" s="912"/>
      <c r="CK118" s="963"/>
      <c r="CL118" s="857"/>
      <c r="CM118" s="851"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416</v>
      </c>
      <c r="DH118" s="816"/>
      <c r="DI118" s="816"/>
      <c r="DJ118" s="816"/>
      <c r="DK118" s="817"/>
      <c r="DL118" s="818" t="s">
        <v>444</v>
      </c>
      <c r="DM118" s="816"/>
      <c r="DN118" s="816"/>
      <c r="DO118" s="816"/>
      <c r="DP118" s="817"/>
      <c r="DQ118" s="818" t="s">
        <v>444</v>
      </c>
      <c r="DR118" s="816"/>
      <c r="DS118" s="816"/>
      <c r="DT118" s="816"/>
      <c r="DU118" s="817"/>
      <c r="DV118" s="860" t="s">
        <v>416</v>
      </c>
      <c r="DW118" s="861"/>
      <c r="DX118" s="861"/>
      <c r="DY118" s="861"/>
      <c r="DZ118" s="862"/>
    </row>
    <row r="119" spans="1:130" s="230"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416</v>
      </c>
      <c r="AB119" s="925"/>
      <c r="AC119" s="925"/>
      <c r="AD119" s="925"/>
      <c r="AE119" s="926"/>
      <c r="AF119" s="927" t="s">
        <v>416</v>
      </c>
      <c r="AG119" s="925"/>
      <c r="AH119" s="925"/>
      <c r="AI119" s="925"/>
      <c r="AJ119" s="926"/>
      <c r="AK119" s="927" t="s">
        <v>444</v>
      </c>
      <c r="AL119" s="925"/>
      <c r="AM119" s="925"/>
      <c r="AN119" s="925"/>
      <c r="AO119" s="926"/>
      <c r="AP119" s="928" t="s">
        <v>416</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471</v>
      </c>
      <c r="BP119" s="914"/>
      <c r="BQ119" s="915">
        <v>38452363</v>
      </c>
      <c r="BR119" s="881"/>
      <c r="BS119" s="881"/>
      <c r="BT119" s="881"/>
      <c r="BU119" s="881"/>
      <c r="BV119" s="881">
        <v>38576888</v>
      </c>
      <c r="BW119" s="881"/>
      <c r="BX119" s="881"/>
      <c r="BY119" s="881"/>
      <c r="BZ119" s="881"/>
      <c r="CA119" s="881">
        <v>39246207</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17645</v>
      </c>
      <c r="DH119" s="800"/>
      <c r="DI119" s="800"/>
      <c r="DJ119" s="800"/>
      <c r="DK119" s="801"/>
      <c r="DL119" s="802">
        <v>14707</v>
      </c>
      <c r="DM119" s="800"/>
      <c r="DN119" s="800"/>
      <c r="DO119" s="800"/>
      <c r="DP119" s="801"/>
      <c r="DQ119" s="802">
        <v>11767</v>
      </c>
      <c r="DR119" s="800"/>
      <c r="DS119" s="800"/>
      <c r="DT119" s="800"/>
      <c r="DU119" s="801"/>
      <c r="DV119" s="884">
        <v>0.1</v>
      </c>
      <c r="DW119" s="885"/>
      <c r="DX119" s="885"/>
      <c r="DY119" s="885"/>
      <c r="DZ119" s="886"/>
    </row>
    <row r="120" spans="1:130" s="230" customFormat="1" ht="26.25" customHeight="1" x14ac:dyDescent="0.15">
      <c r="A120" s="856"/>
      <c r="B120" s="857"/>
      <c r="C120" s="851"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444</v>
      </c>
      <c r="AB120" s="816"/>
      <c r="AC120" s="816"/>
      <c r="AD120" s="816"/>
      <c r="AE120" s="817"/>
      <c r="AF120" s="818" t="s">
        <v>444</v>
      </c>
      <c r="AG120" s="816"/>
      <c r="AH120" s="816"/>
      <c r="AI120" s="816"/>
      <c r="AJ120" s="817"/>
      <c r="AK120" s="818" t="s">
        <v>444</v>
      </c>
      <c r="AL120" s="816"/>
      <c r="AM120" s="816"/>
      <c r="AN120" s="816"/>
      <c r="AO120" s="817"/>
      <c r="AP120" s="860" t="s">
        <v>444</v>
      </c>
      <c r="AQ120" s="861"/>
      <c r="AR120" s="861"/>
      <c r="AS120" s="861"/>
      <c r="AT120" s="862"/>
      <c r="AU120" s="916" t="s">
        <v>473</v>
      </c>
      <c r="AV120" s="917"/>
      <c r="AW120" s="917"/>
      <c r="AX120" s="917"/>
      <c r="AY120" s="918"/>
      <c r="AZ120" s="896" t="s">
        <v>474</v>
      </c>
      <c r="BA120" s="844"/>
      <c r="BB120" s="844"/>
      <c r="BC120" s="844"/>
      <c r="BD120" s="844"/>
      <c r="BE120" s="844"/>
      <c r="BF120" s="844"/>
      <c r="BG120" s="844"/>
      <c r="BH120" s="844"/>
      <c r="BI120" s="844"/>
      <c r="BJ120" s="844"/>
      <c r="BK120" s="844"/>
      <c r="BL120" s="844"/>
      <c r="BM120" s="844"/>
      <c r="BN120" s="844"/>
      <c r="BO120" s="844"/>
      <c r="BP120" s="845"/>
      <c r="BQ120" s="897">
        <v>4954214</v>
      </c>
      <c r="BR120" s="878"/>
      <c r="BS120" s="878"/>
      <c r="BT120" s="878"/>
      <c r="BU120" s="878"/>
      <c r="BV120" s="878">
        <v>5784511</v>
      </c>
      <c r="BW120" s="878"/>
      <c r="BX120" s="878"/>
      <c r="BY120" s="878"/>
      <c r="BZ120" s="878"/>
      <c r="CA120" s="878">
        <v>6750605</v>
      </c>
      <c r="CB120" s="878"/>
      <c r="CC120" s="878"/>
      <c r="CD120" s="878"/>
      <c r="CE120" s="878"/>
      <c r="CF120" s="902">
        <v>45.7</v>
      </c>
      <c r="CG120" s="903"/>
      <c r="CH120" s="903"/>
      <c r="CI120" s="903"/>
      <c r="CJ120" s="903"/>
      <c r="CK120" s="904" t="s">
        <v>475</v>
      </c>
      <c r="CL120" s="888"/>
      <c r="CM120" s="888"/>
      <c r="CN120" s="888"/>
      <c r="CO120" s="889"/>
      <c r="CP120" s="908" t="s">
        <v>476</v>
      </c>
      <c r="CQ120" s="909"/>
      <c r="CR120" s="909"/>
      <c r="CS120" s="909"/>
      <c r="CT120" s="909"/>
      <c r="CU120" s="909"/>
      <c r="CV120" s="909"/>
      <c r="CW120" s="909"/>
      <c r="CX120" s="909"/>
      <c r="CY120" s="909"/>
      <c r="CZ120" s="909"/>
      <c r="DA120" s="909"/>
      <c r="DB120" s="909"/>
      <c r="DC120" s="909"/>
      <c r="DD120" s="909"/>
      <c r="DE120" s="909"/>
      <c r="DF120" s="910"/>
      <c r="DG120" s="897">
        <v>13090094</v>
      </c>
      <c r="DH120" s="878"/>
      <c r="DI120" s="878"/>
      <c r="DJ120" s="878"/>
      <c r="DK120" s="878"/>
      <c r="DL120" s="878">
        <v>12704159</v>
      </c>
      <c r="DM120" s="878"/>
      <c r="DN120" s="878"/>
      <c r="DO120" s="878"/>
      <c r="DP120" s="878"/>
      <c r="DQ120" s="878">
        <v>13511577</v>
      </c>
      <c r="DR120" s="878"/>
      <c r="DS120" s="878"/>
      <c r="DT120" s="878"/>
      <c r="DU120" s="878"/>
      <c r="DV120" s="879">
        <v>91.4</v>
      </c>
      <c r="DW120" s="879"/>
      <c r="DX120" s="879"/>
      <c r="DY120" s="879"/>
      <c r="DZ120" s="880"/>
    </row>
    <row r="121" spans="1:130" s="230" customFormat="1" ht="26.25" customHeight="1" x14ac:dyDescent="0.15">
      <c r="A121" s="856"/>
      <c r="B121" s="857"/>
      <c r="C121" s="899" t="s">
        <v>477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444</v>
      </c>
      <c r="AQ121" s="861"/>
      <c r="AR121" s="861"/>
      <c r="AS121" s="861"/>
      <c r="AT121" s="862"/>
      <c r="AU121" s="919"/>
      <c r="AV121" s="920"/>
      <c r="AW121" s="920"/>
      <c r="AX121" s="920"/>
      <c r="AY121" s="921"/>
      <c r="AZ121" s="851" t="s">
        <v>478</v>
      </c>
      <c r="BA121" s="788"/>
      <c r="BB121" s="788"/>
      <c r="BC121" s="788"/>
      <c r="BD121" s="788"/>
      <c r="BE121" s="788"/>
      <c r="BF121" s="788"/>
      <c r="BG121" s="788"/>
      <c r="BH121" s="788"/>
      <c r="BI121" s="788"/>
      <c r="BJ121" s="788"/>
      <c r="BK121" s="788"/>
      <c r="BL121" s="788"/>
      <c r="BM121" s="788"/>
      <c r="BN121" s="788"/>
      <c r="BO121" s="788"/>
      <c r="BP121" s="789"/>
      <c r="BQ121" s="852">
        <v>7216056</v>
      </c>
      <c r="BR121" s="853"/>
      <c r="BS121" s="853"/>
      <c r="BT121" s="853"/>
      <c r="BU121" s="853"/>
      <c r="BV121" s="853">
        <v>7864104</v>
      </c>
      <c r="BW121" s="853"/>
      <c r="BX121" s="853"/>
      <c r="BY121" s="853"/>
      <c r="BZ121" s="853"/>
      <c r="CA121" s="853">
        <v>9277182</v>
      </c>
      <c r="CB121" s="853"/>
      <c r="CC121" s="853"/>
      <c r="CD121" s="853"/>
      <c r="CE121" s="853"/>
      <c r="CF121" s="911">
        <v>62.8</v>
      </c>
      <c r="CG121" s="912"/>
      <c r="CH121" s="912"/>
      <c r="CI121" s="912"/>
      <c r="CJ121" s="912"/>
      <c r="CK121" s="905"/>
      <c r="CL121" s="891"/>
      <c r="CM121" s="891"/>
      <c r="CN121" s="891"/>
      <c r="CO121" s="892"/>
      <c r="CP121" s="871" t="s">
        <v>479</v>
      </c>
      <c r="CQ121" s="872"/>
      <c r="CR121" s="872"/>
      <c r="CS121" s="872"/>
      <c r="CT121" s="872"/>
      <c r="CU121" s="872"/>
      <c r="CV121" s="872"/>
      <c r="CW121" s="872"/>
      <c r="CX121" s="872"/>
      <c r="CY121" s="872"/>
      <c r="CZ121" s="872"/>
      <c r="DA121" s="872"/>
      <c r="DB121" s="872"/>
      <c r="DC121" s="872"/>
      <c r="DD121" s="872"/>
      <c r="DE121" s="872"/>
      <c r="DF121" s="873"/>
      <c r="DG121" s="852">
        <v>346</v>
      </c>
      <c r="DH121" s="853"/>
      <c r="DI121" s="853"/>
      <c r="DJ121" s="853"/>
      <c r="DK121" s="853"/>
      <c r="DL121" s="853">
        <v>237</v>
      </c>
      <c r="DM121" s="853"/>
      <c r="DN121" s="853"/>
      <c r="DO121" s="853"/>
      <c r="DP121" s="853"/>
      <c r="DQ121" s="853">
        <v>142</v>
      </c>
      <c r="DR121" s="853"/>
      <c r="DS121" s="853"/>
      <c r="DT121" s="853"/>
      <c r="DU121" s="853"/>
      <c r="DV121" s="830">
        <v>0</v>
      </c>
      <c r="DW121" s="830"/>
      <c r="DX121" s="830"/>
      <c r="DY121" s="830"/>
      <c r="DZ121" s="831"/>
    </row>
    <row r="122" spans="1:130" s="230" customFormat="1" ht="26.25" customHeight="1" x14ac:dyDescent="0.15">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444</v>
      </c>
      <c r="AB122" s="816"/>
      <c r="AC122" s="816"/>
      <c r="AD122" s="816"/>
      <c r="AE122" s="817"/>
      <c r="AF122" s="818" t="s">
        <v>416</v>
      </c>
      <c r="AG122" s="816"/>
      <c r="AH122" s="816"/>
      <c r="AI122" s="816"/>
      <c r="AJ122" s="817"/>
      <c r="AK122" s="818" t="s">
        <v>416</v>
      </c>
      <c r="AL122" s="816"/>
      <c r="AM122" s="816"/>
      <c r="AN122" s="816"/>
      <c r="AO122" s="817"/>
      <c r="AP122" s="860" t="s">
        <v>416</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24979171</v>
      </c>
      <c r="BR122" s="881"/>
      <c r="BS122" s="881"/>
      <c r="BT122" s="881"/>
      <c r="BU122" s="881"/>
      <c r="BV122" s="881">
        <v>25345301</v>
      </c>
      <c r="BW122" s="881"/>
      <c r="BX122" s="881"/>
      <c r="BY122" s="881"/>
      <c r="BZ122" s="881"/>
      <c r="CA122" s="881">
        <v>25168088</v>
      </c>
      <c r="CB122" s="881"/>
      <c r="CC122" s="881"/>
      <c r="CD122" s="881"/>
      <c r="CE122" s="881"/>
      <c r="CF122" s="882">
        <v>170.3</v>
      </c>
      <c r="CG122" s="883"/>
      <c r="CH122" s="883"/>
      <c r="CI122" s="883"/>
      <c r="CJ122" s="883"/>
      <c r="CK122" s="905"/>
      <c r="CL122" s="891"/>
      <c r="CM122" s="891"/>
      <c r="CN122" s="891"/>
      <c r="CO122" s="892"/>
      <c r="CP122" s="871" t="s">
        <v>481</v>
      </c>
      <c r="CQ122" s="872"/>
      <c r="CR122" s="872"/>
      <c r="CS122" s="872"/>
      <c r="CT122" s="872"/>
      <c r="CU122" s="872"/>
      <c r="CV122" s="872"/>
      <c r="CW122" s="872"/>
      <c r="CX122" s="872"/>
      <c r="CY122" s="872"/>
      <c r="CZ122" s="872"/>
      <c r="DA122" s="872"/>
      <c r="DB122" s="872"/>
      <c r="DC122" s="872"/>
      <c r="DD122" s="872"/>
      <c r="DE122" s="872"/>
      <c r="DF122" s="873"/>
      <c r="DG122" s="852" t="s">
        <v>444</v>
      </c>
      <c r="DH122" s="853"/>
      <c r="DI122" s="853"/>
      <c r="DJ122" s="853"/>
      <c r="DK122" s="853"/>
      <c r="DL122" s="853" t="s">
        <v>444</v>
      </c>
      <c r="DM122" s="853"/>
      <c r="DN122" s="853"/>
      <c r="DO122" s="853"/>
      <c r="DP122" s="853"/>
      <c r="DQ122" s="853" t="s">
        <v>131</v>
      </c>
      <c r="DR122" s="853"/>
      <c r="DS122" s="853"/>
      <c r="DT122" s="853"/>
      <c r="DU122" s="853"/>
      <c r="DV122" s="830" t="s">
        <v>444</v>
      </c>
      <c r="DW122" s="830"/>
      <c r="DX122" s="830"/>
      <c r="DY122" s="830"/>
      <c r="DZ122" s="831"/>
    </row>
    <row r="123" spans="1:130" s="230" customFormat="1" ht="26.25" customHeight="1" x14ac:dyDescent="0.15">
      <c r="A123" s="856"/>
      <c r="B123" s="857"/>
      <c r="C123" s="851"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v>48789</v>
      </c>
      <c r="AB123" s="816"/>
      <c r="AC123" s="816"/>
      <c r="AD123" s="816"/>
      <c r="AE123" s="817"/>
      <c r="AF123" s="818">
        <v>63716</v>
      </c>
      <c r="AG123" s="816"/>
      <c r="AH123" s="816"/>
      <c r="AI123" s="816"/>
      <c r="AJ123" s="817"/>
      <c r="AK123" s="818">
        <v>63683</v>
      </c>
      <c r="AL123" s="816"/>
      <c r="AM123" s="816"/>
      <c r="AN123" s="816"/>
      <c r="AO123" s="817"/>
      <c r="AP123" s="860">
        <v>0.4</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482</v>
      </c>
      <c r="BP123" s="914"/>
      <c r="BQ123" s="868">
        <v>37149441</v>
      </c>
      <c r="BR123" s="869"/>
      <c r="BS123" s="869"/>
      <c r="BT123" s="869"/>
      <c r="BU123" s="869"/>
      <c r="BV123" s="869">
        <v>38993916</v>
      </c>
      <c r="BW123" s="869"/>
      <c r="BX123" s="869"/>
      <c r="BY123" s="869"/>
      <c r="BZ123" s="869"/>
      <c r="CA123" s="869">
        <v>41195875</v>
      </c>
      <c r="CB123" s="869"/>
      <c r="CC123" s="869"/>
      <c r="CD123" s="869"/>
      <c r="CE123" s="869"/>
      <c r="CF123" s="784"/>
      <c r="CG123" s="785"/>
      <c r="CH123" s="785"/>
      <c r="CI123" s="785"/>
      <c r="CJ123" s="870"/>
      <c r="CK123" s="905"/>
      <c r="CL123" s="891"/>
      <c r="CM123" s="891"/>
      <c r="CN123" s="891"/>
      <c r="CO123" s="892"/>
      <c r="CP123" s="871" t="s">
        <v>483</v>
      </c>
      <c r="CQ123" s="872"/>
      <c r="CR123" s="872"/>
      <c r="CS123" s="872"/>
      <c r="CT123" s="872"/>
      <c r="CU123" s="872"/>
      <c r="CV123" s="872"/>
      <c r="CW123" s="872"/>
      <c r="CX123" s="872"/>
      <c r="CY123" s="872"/>
      <c r="CZ123" s="872"/>
      <c r="DA123" s="872"/>
      <c r="DB123" s="872"/>
      <c r="DC123" s="872"/>
      <c r="DD123" s="872"/>
      <c r="DE123" s="872"/>
      <c r="DF123" s="873"/>
      <c r="DG123" s="815" t="s">
        <v>444</v>
      </c>
      <c r="DH123" s="816"/>
      <c r="DI123" s="816"/>
      <c r="DJ123" s="816"/>
      <c r="DK123" s="817"/>
      <c r="DL123" s="818" t="s">
        <v>131</v>
      </c>
      <c r="DM123" s="816"/>
      <c r="DN123" s="816"/>
      <c r="DO123" s="816"/>
      <c r="DP123" s="817"/>
      <c r="DQ123" s="818" t="s">
        <v>131</v>
      </c>
      <c r="DR123" s="816"/>
      <c r="DS123" s="816"/>
      <c r="DT123" s="816"/>
      <c r="DU123" s="817"/>
      <c r="DV123" s="860" t="s">
        <v>131</v>
      </c>
      <c r="DW123" s="861"/>
      <c r="DX123" s="861"/>
      <c r="DY123" s="861"/>
      <c r="DZ123" s="862"/>
    </row>
    <row r="124" spans="1:130" s="230" customFormat="1" ht="26.25" customHeight="1" thickBot="1" x14ac:dyDescent="0.2">
      <c r="A124" s="856"/>
      <c r="B124" s="857"/>
      <c r="C124" s="851"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8.9</v>
      </c>
      <c r="BR124" s="867"/>
      <c r="BS124" s="867"/>
      <c r="BT124" s="867"/>
      <c r="BU124" s="867"/>
      <c r="BV124" s="867" t="s">
        <v>131</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416</v>
      </c>
      <c r="DH124" s="800"/>
      <c r="DI124" s="800"/>
      <c r="DJ124" s="800"/>
      <c r="DK124" s="801"/>
      <c r="DL124" s="802" t="s">
        <v>131</v>
      </c>
      <c r="DM124" s="800"/>
      <c r="DN124" s="800"/>
      <c r="DO124" s="800"/>
      <c r="DP124" s="801"/>
      <c r="DQ124" s="802" t="s">
        <v>131</v>
      </c>
      <c r="DR124" s="800"/>
      <c r="DS124" s="800"/>
      <c r="DT124" s="800"/>
      <c r="DU124" s="801"/>
      <c r="DV124" s="884" t="s">
        <v>131</v>
      </c>
      <c r="DW124" s="885"/>
      <c r="DX124" s="885"/>
      <c r="DY124" s="885"/>
      <c r="DZ124" s="886"/>
    </row>
    <row r="125" spans="1:130" s="230" customFormat="1" ht="26.25" customHeight="1" x14ac:dyDescent="0.15">
      <c r="A125" s="856"/>
      <c r="B125" s="857"/>
      <c r="C125" s="851"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416</v>
      </c>
      <c r="AB125" s="816"/>
      <c r="AC125" s="816"/>
      <c r="AD125" s="816"/>
      <c r="AE125" s="817"/>
      <c r="AF125" s="818" t="s">
        <v>416</v>
      </c>
      <c r="AG125" s="816"/>
      <c r="AH125" s="816"/>
      <c r="AI125" s="816"/>
      <c r="AJ125" s="817"/>
      <c r="AK125" s="818" t="s">
        <v>131</v>
      </c>
      <c r="AL125" s="816"/>
      <c r="AM125" s="816"/>
      <c r="AN125" s="816"/>
      <c r="AO125" s="817"/>
      <c r="AP125" s="860" t="s">
        <v>416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488</v>
      </c>
      <c r="DR125" s="878"/>
      <c r="DS125" s="878"/>
      <c r="DT125" s="878"/>
      <c r="DU125" s="878"/>
      <c r="DV125" s="879" t="s">
        <v>131</v>
      </c>
      <c r="DW125" s="879"/>
      <c r="DX125" s="879"/>
      <c r="DY125" s="879"/>
      <c r="DZ125" s="880"/>
    </row>
    <row r="126" spans="1:130" s="230" customFormat="1" ht="26.25" customHeight="1" thickBot="1" x14ac:dyDescent="0.2">
      <c r="A126" s="856"/>
      <c r="B126" s="857"/>
      <c r="C126" s="851"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20427</v>
      </c>
      <c r="AB126" s="816"/>
      <c r="AC126" s="816"/>
      <c r="AD126" s="816"/>
      <c r="AE126" s="817"/>
      <c r="AF126" s="818">
        <v>20398</v>
      </c>
      <c r="AG126" s="816"/>
      <c r="AH126" s="816"/>
      <c r="AI126" s="816"/>
      <c r="AJ126" s="817"/>
      <c r="AK126" s="818">
        <v>20368</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489</v>
      </c>
      <c r="CQ126" s="788"/>
      <c r="CR126" s="788"/>
      <c r="CS126" s="788"/>
      <c r="CT126" s="788"/>
      <c r="CU126" s="788"/>
      <c r="CV126" s="788"/>
      <c r="CW126" s="788"/>
      <c r="CX126" s="788"/>
      <c r="CY126" s="788"/>
      <c r="CZ126" s="788"/>
      <c r="DA126" s="788"/>
      <c r="DB126" s="788"/>
      <c r="DC126" s="788"/>
      <c r="DD126" s="788"/>
      <c r="DE126" s="788"/>
      <c r="DF126" s="789"/>
      <c r="DG126" s="852" t="s">
        <v>416</v>
      </c>
      <c r="DH126" s="853"/>
      <c r="DI126" s="853"/>
      <c r="DJ126" s="853"/>
      <c r="DK126" s="853"/>
      <c r="DL126" s="853" t="s">
        <v>131</v>
      </c>
      <c r="DM126" s="853"/>
      <c r="DN126" s="853"/>
      <c r="DO126" s="853"/>
      <c r="DP126" s="853"/>
      <c r="DQ126" s="853" t="s">
        <v>416</v>
      </c>
      <c r="DR126" s="853"/>
      <c r="DS126" s="853"/>
      <c r="DT126" s="853"/>
      <c r="DU126" s="853"/>
      <c r="DV126" s="830" t="s">
        <v>131</v>
      </c>
      <c r="DW126" s="830"/>
      <c r="DX126" s="830"/>
      <c r="DY126" s="830"/>
      <c r="DZ126" s="831"/>
    </row>
    <row r="127" spans="1:130" s="230" customFormat="1" ht="26.25" customHeight="1" x14ac:dyDescent="0.15">
      <c r="A127" s="858"/>
      <c r="B127" s="859"/>
      <c r="C127" s="874" t="s">
        <v>490</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416</v>
      </c>
      <c r="AB127" s="816"/>
      <c r="AC127" s="816"/>
      <c r="AD127" s="816"/>
      <c r="AE127" s="817"/>
      <c r="AF127" s="818" t="s">
        <v>416</v>
      </c>
      <c r="AG127" s="816"/>
      <c r="AH127" s="816"/>
      <c r="AI127" s="816"/>
      <c r="AJ127" s="817"/>
      <c r="AK127" s="818" t="s">
        <v>416</v>
      </c>
      <c r="AL127" s="816"/>
      <c r="AM127" s="816"/>
      <c r="AN127" s="816"/>
      <c r="AO127" s="817"/>
      <c r="AP127" s="860" t="s">
        <v>416</v>
      </c>
      <c r="AQ127" s="861"/>
      <c r="AR127" s="861"/>
      <c r="AS127" s="861"/>
      <c r="AT127" s="862"/>
      <c r="AU127" s="232"/>
      <c r="AV127" s="232"/>
      <c r="AW127" s="232"/>
      <c r="AX127" s="877" t="s">
        <v>491</v>
      </c>
      <c r="AY127" s="848"/>
      <c r="AZ127" s="848"/>
      <c r="BA127" s="848"/>
      <c r="BB127" s="848"/>
      <c r="BC127" s="848"/>
      <c r="BD127" s="848"/>
      <c r="BE127" s="849"/>
      <c r="BF127" s="847" t="s">
        <v>492</v>
      </c>
      <c r="BG127" s="848"/>
      <c r="BH127" s="848"/>
      <c r="BI127" s="848"/>
      <c r="BJ127" s="848"/>
      <c r="BK127" s="848"/>
      <c r="BL127" s="849"/>
      <c r="BM127" s="847" t="s">
        <v>493</v>
      </c>
      <c r="BN127" s="848"/>
      <c r="BO127" s="848"/>
      <c r="BP127" s="848"/>
      <c r="BQ127" s="848"/>
      <c r="BR127" s="848"/>
      <c r="BS127" s="849"/>
      <c r="BT127" s="847" t="s">
        <v>494</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495</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416</v>
      </c>
      <c r="DR127" s="853"/>
      <c r="DS127" s="853"/>
      <c r="DT127" s="853"/>
      <c r="DU127" s="853"/>
      <c r="DV127" s="830" t="s">
        <v>496</v>
      </c>
      <c r="DW127" s="830"/>
      <c r="DX127" s="830"/>
      <c r="DY127" s="830"/>
      <c r="DZ127" s="831"/>
    </row>
    <row r="128" spans="1:130" s="230" customFormat="1" ht="26.25" customHeight="1" thickBot="1" x14ac:dyDescent="0.2">
      <c r="A128" s="832" t="s">
        <v>497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498</v>
      </c>
      <c r="X128" s="834"/>
      <c r="Y128" s="834"/>
      <c r="Z128" s="835"/>
      <c r="AA128" s="836">
        <v>478067</v>
      </c>
      <c r="AB128" s="837"/>
      <c r="AC128" s="837"/>
      <c r="AD128" s="837"/>
      <c r="AE128" s="838"/>
      <c r="AF128" s="839">
        <v>409247</v>
      </c>
      <c r="AG128" s="837"/>
      <c r="AH128" s="837"/>
      <c r="AI128" s="837"/>
      <c r="AJ128" s="838"/>
      <c r="AK128" s="839">
        <v>477539</v>
      </c>
      <c r="AL128" s="837"/>
      <c r="AM128" s="837"/>
      <c r="AN128" s="837"/>
      <c r="AO128" s="838"/>
      <c r="AP128" s="840"/>
      <c r="AQ128" s="841"/>
      <c r="AR128" s="841"/>
      <c r="AS128" s="841"/>
      <c r="AT128" s="842"/>
      <c r="AU128" s="232"/>
      <c r="AV128" s="232"/>
      <c r="AW128" s="232"/>
      <c r="AX128" s="843" t="s">
        <v>499</v>
      </c>
      <c r="AY128" s="844"/>
      <c r="AZ128" s="844"/>
      <c r="BA128" s="844"/>
      <c r="BB128" s="844"/>
      <c r="BC128" s="844"/>
      <c r="BD128" s="844"/>
      <c r="BE128" s="845"/>
      <c r="BF128" s="822" t="s">
        <v>416</v>
      </c>
      <c r="BG128" s="823"/>
      <c r="BH128" s="823"/>
      <c r="BI128" s="823"/>
      <c r="BJ128" s="823"/>
      <c r="BK128" s="823"/>
      <c r="BL128" s="846"/>
      <c r="BM128" s="822">
        <v>12.65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500</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416</v>
      </c>
      <c r="DM128" s="827"/>
      <c r="DN128" s="827"/>
      <c r="DO128" s="827"/>
      <c r="DP128" s="827"/>
      <c r="DQ128" s="827" t="s">
        <v>416</v>
      </c>
      <c r="DR128" s="827"/>
      <c r="DS128" s="827"/>
      <c r="DT128" s="827"/>
      <c r="DU128" s="827"/>
      <c r="DV128" s="828" t="s">
        <v>131</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16553546</v>
      </c>
      <c r="AB129" s="816"/>
      <c r="AC129" s="816"/>
      <c r="AD129" s="816"/>
      <c r="AE129" s="817"/>
      <c r="AF129" s="818">
        <v>17430841</v>
      </c>
      <c r="AG129" s="816"/>
      <c r="AH129" s="816"/>
      <c r="AI129" s="816"/>
      <c r="AJ129" s="817"/>
      <c r="AK129" s="818">
        <v>16948947</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131</v>
      </c>
      <c r="BG129" s="807"/>
      <c r="BH129" s="807"/>
      <c r="BI129" s="807"/>
      <c r="BJ129" s="807"/>
      <c r="BK129" s="807"/>
      <c r="BL129" s="808"/>
      <c r="BM129" s="806">
        <v>17.649999999999999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503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504</v>
      </c>
      <c r="X130" s="813"/>
      <c r="Y130" s="813"/>
      <c r="Z130" s="814"/>
      <c r="AA130" s="815">
        <v>2029858</v>
      </c>
      <c r="AB130" s="816"/>
      <c r="AC130" s="816"/>
      <c r="AD130" s="816"/>
      <c r="AE130" s="817"/>
      <c r="AF130" s="818">
        <v>2106642</v>
      </c>
      <c r="AG130" s="816"/>
      <c r="AH130" s="816"/>
      <c r="AI130" s="816"/>
      <c r="AJ130" s="817"/>
      <c r="AK130" s="818">
        <v>2171308</v>
      </c>
      <c r="AL130" s="816"/>
      <c r="AM130" s="816"/>
      <c r="AN130" s="816"/>
      <c r="AO130" s="817"/>
      <c r="AP130" s="819"/>
      <c r="AQ130" s="820"/>
      <c r="AR130" s="820"/>
      <c r="AS130" s="820"/>
      <c r="AT130" s="821"/>
      <c r="AU130" s="233"/>
      <c r="AV130" s="233"/>
      <c r="AW130" s="233"/>
      <c r="AX130" s="787" t="s">
        <v>505</v>
      </c>
      <c r="AY130" s="788"/>
      <c r="AZ130" s="788"/>
      <c r="BA130" s="788"/>
      <c r="BB130" s="788"/>
      <c r="BC130" s="788"/>
      <c r="BD130" s="788"/>
      <c r="BE130" s="789"/>
      <c r="BF130" s="790">
        <v>1.8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506</v>
      </c>
      <c r="X131" s="797"/>
      <c r="Y131" s="797"/>
      <c r="Z131" s="798"/>
      <c r="AA131" s="799">
        <v>14523688</v>
      </c>
      <c r="AB131" s="800"/>
      <c r="AC131" s="800"/>
      <c r="AD131" s="800"/>
      <c r="AE131" s="801"/>
      <c r="AF131" s="802">
        <v>15324199</v>
      </c>
      <c r="AG131" s="800"/>
      <c r="AH131" s="800"/>
      <c r="AI131" s="800"/>
      <c r="AJ131" s="801"/>
      <c r="AK131" s="802">
        <v>14777639</v>
      </c>
      <c r="AL131" s="800"/>
      <c r="AM131" s="800"/>
      <c r="AN131" s="800"/>
      <c r="AO131" s="801"/>
      <c r="AP131" s="803"/>
      <c r="AQ131" s="804"/>
      <c r="AR131" s="804"/>
      <c r="AS131" s="804"/>
      <c r="AT131" s="805"/>
      <c r="AU131" s="233"/>
      <c r="AV131" s="233"/>
      <c r="AW131" s="233"/>
      <c r="AX131" s="765" t="s">
        <v>507</v>
      </c>
      <c r="AY131" s="766"/>
      <c r="AZ131" s="766"/>
      <c r="BA131" s="766"/>
      <c r="BB131" s="766"/>
      <c r="BC131" s="766"/>
      <c r="BD131" s="766"/>
      <c r="BE131" s="767"/>
      <c r="BF131" s="768" t="s">
        <v>416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0.98031574300000002</v>
      </c>
      <c r="AB132" s="781"/>
      <c r="AC132" s="781"/>
      <c r="AD132" s="781"/>
      <c r="AE132" s="782"/>
      <c r="AF132" s="783">
        <v>2.054573945</v>
      </c>
      <c r="AG132" s="781"/>
      <c r="AH132" s="781"/>
      <c r="AI132" s="781"/>
      <c r="AJ132" s="782"/>
      <c r="AK132" s="783">
        <v>2.6027635400000002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1.5</v>
      </c>
      <c r="AB133" s="760"/>
      <c r="AC133" s="760"/>
      <c r="AD133" s="760"/>
      <c r="AE133" s="761"/>
      <c r="AF133" s="759">
        <v>1.7</v>
      </c>
      <c r="AG133" s="760"/>
      <c r="AH133" s="760"/>
      <c r="AI133" s="760"/>
      <c r="AJ133" s="761"/>
      <c r="AK133" s="759">
        <v>1.8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qsZck0nw3UGIeqI4OVNQCBwrRie1k84RmeD8mFCOBVaSXq0lWqt2ujvQ5zifpo4pSSxMcKlgWQhdJLDCGHweQ==" saltValue="oo89Hsj+RjFxpnHJgYna6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ebNQ1KJn9Q4N5OrDvkXWh5BpPq2AQyANreY23E0Xx+lrb7zkS9mbTbTRBfLi7RT077rXBcHDJ8+aPfLCH9OWA==" saltValue="62j9jHImgm7OqWTXXkTYA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XxQErns4unimVaDdPrK6NugEmeCIQrA/1MpbmoEnFe9a+gz56CnlUFzHlzKHsn9th2SMylx0gU6rkELXeLQGQ==" saltValue="46ESkYqaow7njW+4WE5KJQ=="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519</v>
      </c>
      <c r="AL9" s="1167"/>
      <c r="AM9" s="1167"/>
      <c r="AN9" s="1168"/>
      <c r="AO9" s="281">
        <v>4316706</v>
      </c>
      <c r="AP9" s="281">
        <v>62386</v>
      </c>
      <c r="AQ9" s="282">
        <v>65316</v>
      </c>
      <c r="AR9" s="283">
        <v>-4.5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520</v>
      </c>
      <c r="AL10" s="1167"/>
      <c r="AM10" s="1167"/>
      <c r="AN10" s="1168"/>
      <c r="AO10" s="284">
        <v>559293</v>
      </c>
      <c r="AP10" s="284">
        <v>8083</v>
      </c>
      <c r="AQ10" s="285">
        <v>6075</v>
      </c>
      <c r="AR10" s="286">
        <v>33.1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521</v>
      </c>
      <c r="AL11" s="1167"/>
      <c r="AM11" s="1167"/>
      <c r="AN11" s="1168"/>
      <c r="AO11" s="284">
        <v>22229</v>
      </c>
      <c r="AP11" s="284">
        <v>321</v>
      </c>
      <c r="AQ11" s="285">
        <v>1232</v>
      </c>
      <c r="AR11" s="286">
        <v>-73.900000000000006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522</v>
      </c>
      <c r="AL12" s="1167"/>
      <c r="AM12" s="1167"/>
      <c r="AN12" s="1168"/>
      <c r="AO12" s="284" t="s">
        <v>523</v>
      </c>
      <c r="AP12" s="284" t="s">
        <v>523</v>
      </c>
      <c r="AQ12" s="285">
        <v>18</v>
      </c>
      <c r="AR12" s="286" t="s">
        <v>523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524</v>
      </c>
      <c r="AL13" s="1167"/>
      <c r="AM13" s="1167"/>
      <c r="AN13" s="1168"/>
      <c r="AO13" s="284">
        <v>130251</v>
      </c>
      <c r="AP13" s="284">
        <v>1882</v>
      </c>
      <c r="AQ13" s="285">
        <v>2791</v>
      </c>
      <c r="AR13" s="286">
        <v>-32.6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525</v>
      </c>
      <c r="AL14" s="1167"/>
      <c r="AM14" s="1167"/>
      <c r="AN14" s="1168"/>
      <c r="AO14" s="284">
        <v>58922</v>
      </c>
      <c r="AP14" s="284">
        <v>852</v>
      </c>
      <c r="AQ14" s="285">
        <v>1364</v>
      </c>
      <c r="AR14" s="286">
        <v>-37.5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526</v>
      </c>
      <c r="AL15" s="1170"/>
      <c r="AM15" s="1170"/>
      <c r="AN15" s="1171"/>
      <c r="AO15" s="284">
        <v>-255426</v>
      </c>
      <c r="AP15" s="284">
        <v>-3691</v>
      </c>
      <c r="AQ15" s="285">
        <v>-4006</v>
      </c>
      <c r="AR15" s="286">
        <v>-7.9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4831975</v>
      </c>
      <c r="AP16" s="284">
        <v>69832</v>
      </c>
      <c r="AQ16" s="285">
        <v>72790</v>
      </c>
      <c r="AR16" s="286">
        <v>-4.0999999999999996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531</v>
      </c>
      <c r="AL21" s="1173"/>
      <c r="AM21" s="1173"/>
      <c r="AN21" s="1174"/>
      <c r="AO21" s="297">
        <v>6.19</v>
      </c>
      <c r="AP21" s="298">
        <v>6.54</v>
      </c>
      <c r="AQ21" s="299">
        <v>-0.35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532</v>
      </c>
      <c r="AL22" s="1173"/>
      <c r="AM22" s="1173"/>
      <c r="AN22" s="1174"/>
      <c r="AO22" s="302">
        <v>97</v>
      </c>
      <c r="AP22" s="303">
        <v>98.3</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533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536</v>
      </c>
      <c r="AL32" s="1157"/>
      <c r="AM32" s="1157"/>
      <c r="AN32" s="1158"/>
      <c r="AO32" s="312">
        <v>2239259</v>
      </c>
      <c r="AP32" s="312">
        <v>32362</v>
      </c>
      <c r="AQ32" s="313">
        <v>35011</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537</v>
      </c>
      <c r="AL33" s="1157"/>
      <c r="AM33" s="1157"/>
      <c r="AN33" s="1158"/>
      <c r="AO33" s="312" t="s">
        <v>523</v>
      </c>
      <c r="AP33" s="312" t="s">
        <v>523</v>
      </c>
      <c r="AQ33" s="313" t="s">
        <v>523</v>
      </c>
      <c r="AR33" s="314" t="s">
        <v>523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538</v>
      </c>
      <c r="AL34" s="1157"/>
      <c r="AM34" s="1157"/>
      <c r="AN34" s="1158"/>
      <c r="AO34" s="312" t="s">
        <v>523</v>
      </c>
      <c r="AP34" s="312" t="s">
        <v>523</v>
      </c>
      <c r="AQ34" s="313">
        <v>4</v>
      </c>
      <c r="AR34" s="314" t="s">
        <v>523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539</v>
      </c>
      <c r="AL35" s="1157"/>
      <c r="AM35" s="1157"/>
      <c r="AN35" s="1158"/>
      <c r="AO35" s="312">
        <v>680099</v>
      </c>
      <c r="AP35" s="312">
        <v>9829</v>
      </c>
      <c r="AQ35" s="313">
        <v>8351</v>
      </c>
      <c r="AR35" s="314">
        <v>17.7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540</v>
      </c>
      <c r="AL36" s="1157"/>
      <c r="AM36" s="1157"/>
      <c r="AN36" s="1158"/>
      <c r="AO36" s="312">
        <v>30065</v>
      </c>
      <c r="AP36" s="312">
        <v>435</v>
      </c>
      <c r="AQ36" s="313">
        <v>1645</v>
      </c>
      <c r="AR36" s="314">
        <v>-73.599999999999994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541</v>
      </c>
      <c r="AL37" s="1157"/>
      <c r="AM37" s="1157"/>
      <c r="AN37" s="1158"/>
      <c r="AO37" s="312">
        <v>84051</v>
      </c>
      <c r="AP37" s="312">
        <v>1215</v>
      </c>
      <c r="AQ37" s="313">
        <v>1050</v>
      </c>
      <c r="AR37" s="314">
        <v>15.7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542</v>
      </c>
      <c r="AL38" s="1160"/>
      <c r="AM38" s="1160"/>
      <c r="AN38" s="1161"/>
      <c r="AO38" s="315" t="s">
        <v>523</v>
      </c>
      <c r="AP38" s="315" t="s">
        <v>523</v>
      </c>
      <c r="AQ38" s="316">
        <v>1</v>
      </c>
      <c r="AR38" s="304" t="s">
        <v>523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543</v>
      </c>
      <c r="AL39" s="1160"/>
      <c r="AM39" s="1160"/>
      <c r="AN39" s="1161"/>
      <c r="AO39" s="312">
        <v>-477539</v>
      </c>
      <c r="AP39" s="312">
        <v>-6901</v>
      </c>
      <c r="AQ39" s="313">
        <v>-5851</v>
      </c>
      <c r="AR39" s="314">
        <v>17.899999999999999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544</v>
      </c>
      <c r="AL40" s="1157"/>
      <c r="AM40" s="1157"/>
      <c r="AN40" s="1158"/>
      <c r="AO40" s="312">
        <v>-2171308</v>
      </c>
      <c r="AP40" s="312">
        <v>-31380</v>
      </c>
      <c r="AQ40" s="313">
        <v>-27858</v>
      </c>
      <c r="AR40" s="314">
        <v>12.6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384627</v>
      </c>
      <c r="AP41" s="312">
        <v>5559</v>
      </c>
      <c r="AQ41" s="313">
        <v>12351</v>
      </c>
      <c r="AR41" s="314">
        <v>-55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514</v>
      </c>
      <c r="AN49" s="1151" t="s">
        <v>548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3614791</v>
      </c>
      <c r="AN51" s="334">
        <v>52340</v>
      </c>
      <c r="AO51" s="335">
        <v>22.3</v>
      </c>
      <c r="AP51" s="336">
        <v>54684</v>
      </c>
      <c r="AQ51" s="337">
        <v>1.1000000000000001</v>
      </c>
      <c r="AR51" s="338">
        <v>21.2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1967450</v>
      </c>
      <c r="AN52" s="342">
        <v>28487</v>
      </c>
      <c r="AO52" s="343">
        <v>7</v>
      </c>
      <c r="AP52" s="344">
        <v>32829</v>
      </c>
      <c r="AQ52" s="345">
        <v>7.2</v>
      </c>
      <c r="AR52" s="346">
        <v>-0.2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4059764</v>
      </c>
      <c r="AN53" s="334">
        <v>58453</v>
      </c>
      <c r="AO53" s="335">
        <v>11.7</v>
      </c>
      <c r="AP53" s="336">
        <v>62383</v>
      </c>
      <c r="AQ53" s="337">
        <v>14.1</v>
      </c>
      <c r="AR53" s="338">
        <v>-2.4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2140739</v>
      </c>
      <c r="AN54" s="342">
        <v>30823</v>
      </c>
      <c r="AO54" s="343">
        <v>8.1999999999999993</v>
      </c>
      <c r="AP54" s="344">
        <v>35325</v>
      </c>
      <c r="AQ54" s="345">
        <v>7.6</v>
      </c>
      <c r="AR54" s="346">
        <v>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5574167</v>
      </c>
      <c r="AN55" s="334">
        <v>80294</v>
      </c>
      <c r="AO55" s="335">
        <v>37.4</v>
      </c>
      <c r="AP55" s="336">
        <v>63812</v>
      </c>
      <c r="AQ55" s="337">
        <v>2.2999999999999998</v>
      </c>
      <c r="AR55" s="338">
        <v>35.1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2960332</v>
      </c>
      <c r="AN56" s="342">
        <v>42643</v>
      </c>
      <c r="AO56" s="343">
        <v>38.299999999999997</v>
      </c>
      <c r="AP56" s="344">
        <v>33848</v>
      </c>
      <c r="AQ56" s="345">
        <v>-4.2</v>
      </c>
      <c r="AR56" s="346">
        <v>42.5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4629835</v>
      </c>
      <c r="AN57" s="334">
        <v>66809</v>
      </c>
      <c r="AO57" s="335">
        <v>-16.8</v>
      </c>
      <c r="AP57" s="336">
        <v>45945</v>
      </c>
      <c r="AQ57" s="337">
        <v>-28</v>
      </c>
      <c r="AR57" s="338">
        <v>11.2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2184571</v>
      </c>
      <c r="AN58" s="342">
        <v>31523</v>
      </c>
      <c r="AO58" s="343">
        <v>-26.1</v>
      </c>
      <c r="AP58" s="344">
        <v>25180</v>
      </c>
      <c r="AQ58" s="345">
        <v>-25.6</v>
      </c>
      <c r="AR58" s="346">
        <v>-0.5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4052053</v>
      </c>
      <c r="AN59" s="334">
        <v>58561</v>
      </c>
      <c r="AO59" s="335">
        <v>-12.3</v>
      </c>
      <c r="AP59" s="336">
        <v>44475</v>
      </c>
      <c r="AQ59" s="337">
        <v>-3.2</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2899268</v>
      </c>
      <c r="AN60" s="342">
        <v>41901</v>
      </c>
      <c r="AO60" s="343">
        <v>32.9</v>
      </c>
      <c r="AP60" s="344">
        <v>24780</v>
      </c>
      <c r="AQ60" s="345">
        <v>-1.6</v>
      </c>
      <c r="AR60" s="346">
        <v>34.5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4386122</v>
      </c>
      <c r="AN61" s="349">
        <v>63291</v>
      </c>
      <c r="AO61" s="350">
        <v>8.5</v>
      </c>
      <c r="AP61" s="351">
        <v>54260</v>
      </c>
      <c r="AQ61" s="352">
        <v>-2.7</v>
      </c>
      <c r="AR61" s="338">
        <v>11.2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2430472</v>
      </c>
      <c r="AN62" s="342">
        <v>35075</v>
      </c>
      <c r="AO62" s="343">
        <v>12.1</v>
      </c>
      <c r="AP62" s="344">
        <v>30392</v>
      </c>
      <c r="AQ62" s="345">
        <v>-3.3</v>
      </c>
      <c r="AR62" s="346">
        <v>15.4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pr4OdOfNSDDNdFl/E6k7JQHXS2GIoj/S6nauGcPZGJC/2xoCJgg8Yi0UbiKr8zi3ltyANQa5lKWcG6z7dwuig==" saltValue="0sm6XBBTb/52YHCcCvD/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1" spans="125:125" ht="13.5" hidden="1" customHeight="1" x14ac:dyDescent="0.15">
      <c r="DU121" s="259"/>
    </row>
  </sheetData>
  <sheetProtection algorithmName="SHA-512" hashValue="pF2TzgzCrOCZZWMfoINL2OpxZc/Y7YedRwsTWXxKMRQFzCcvVAuoCKovhTyxHED555Hoxu9wsyL5Mz+zzz2NfQ==" saltValue="9Ow7y7b47BX+bd1u4/wQa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zgTsWLQeTAKlpvIEZ0RscEwwzG3dYdT9pHIvJhp3BGc8waQlEwm0JfYLeraWDJwJjmmYGbYnIxQTxCFV5e0bMA==" saltValue="/sF0HzaYJjv8Z4/+nCvKl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17.02</v>
      </c>
      <c r="G47" s="12">
        <v>13.51</v>
      </c>
      <c r="H47" s="12">
        <v>14.31</v>
      </c>
      <c r="I47" s="12">
        <v>12.97</v>
      </c>
      <c r="J47" s="13">
        <v>13.21</v>
      </c>
    </row>
    <row r="48" spans="2:10" ht="57.75" customHeight="1" x14ac:dyDescent="0.15">
      <c r="B48" s="14"/>
      <c r="C48" s="1177" t="s">
        <v>4</v>
      </c>
      <c r="D48" s="1177"/>
      <c r="E48" s="1178"/>
      <c r="F48" s="15">
        <v>4.7699999999999996</v>
      </c>
      <c r="G48" s="16">
        <v>4.93</v>
      </c>
      <c r="H48" s="16">
        <v>5.99</v>
      </c>
      <c r="I48" s="16">
        <v>8.56</v>
      </c>
      <c r="J48" s="17">
        <v>7.61</v>
      </c>
    </row>
    <row r="49" spans="2:10" ht="57.75" customHeight="1" thickBot="1" x14ac:dyDescent="0.2">
      <c r="B49" s="18"/>
      <c r="C49" s="1179" t="s">
        <v>5</v>
      </c>
      <c r="D49" s="1179"/>
      <c r="E49" s="1180"/>
      <c r="F49" s="19">
        <v>3.62</v>
      </c>
      <c r="G49" s="20" t="s">
        <v>569</v>
      </c>
      <c r="H49" s="20">
        <v>2.6</v>
      </c>
      <c r="I49" s="20">
        <v>2.2400000000000002</v>
      </c>
      <c r="J49" s="21" t="s">
        <v>570</v>
      </c>
    </row>
    <row r="50" spans="2:10" x14ac:dyDescent="0.15"/>
  </sheetData>
  <sheetProtection algorithmName="SHA-512" hashValue="smXHQeDSfEmDjv+ejFbvcTCTwRlD6zxZee5adrxkqyCBlqZuevDpSLfGDztc2PY3H1TF7lo31VOt+4tdvN7nzA==" saltValue="Ti1kfCAaM7UJHOQlYZPh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571</v>
      </c>
      <c r="D34" s="1187"/>
      <c r="E34" s="1188"/>
      <c r="F34" s="32">
        <v>4.76</v>
      </c>
      <c r="G34" s="33">
        <v>4.93</v>
      </c>
      <c r="H34" s="33">
        <v>5.99</v>
      </c>
      <c r="I34" s="33">
        <v>8.5500000000000007</v>
      </c>
      <c r="J34" s="34">
        <v>7.61</v>
      </c>
      <c r="K34" s="22"/>
      <c r="L34" s="22"/>
      <c r="M34" s="22"/>
      <c r="N34" s="22"/>
      <c r="O34" s="22"/>
      <c r="P34" s="22"/>
    </row>
    <row r="35" spans="1:16" ht="39" customHeight="1" x14ac:dyDescent="0.15">
      <c r="A35" s="22"/>
      <c r="B35" s="35"/>
      <c r="C35" s="1181" t="s">
        <v>572</v>
      </c>
      <c r="D35" s="1182"/>
      <c r="E35" s="1183"/>
      <c r="F35" s="36" t="s">
        <v>523</v>
      </c>
      <c r="G35" s="37">
        <v>4.6100000000000003</v>
      </c>
      <c r="H35" s="37">
        <v>4.9800000000000004</v>
      </c>
      <c r="I35" s="37">
        <v>4.6500000000000004</v>
      </c>
      <c r="J35" s="38">
        <v>4.7</v>
      </c>
      <c r="K35" s="22"/>
      <c r="L35" s="22"/>
      <c r="M35" s="22"/>
      <c r="N35" s="22"/>
      <c r="O35" s="22"/>
      <c r="P35" s="22"/>
    </row>
    <row r="36" spans="1:16" ht="39" customHeight="1" x14ac:dyDescent="0.15">
      <c r="A36" s="22"/>
      <c r="B36" s="35"/>
      <c r="C36" s="1181" t="s">
        <v>573</v>
      </c>
      <c r="D36" s="1182"/>
      <c r="E36" s="1183"/>
      <c r="F36" s="36">
        <v>0.63</v>
      </c>
      <c r="G36" s="37">
        <v>0.64</v>
      </c>
      <c r="H36" s="37">
        <v>0.93</v>
      </c>
      <c r="I36" s="37">
        <v>1.7</v>
      </c>
      <c r="J36" s="38">
        <v>1.22</v>
      </c>
      <c r="K36" s="22"/>
      <c r="L36" s="22"/>
      <c r="M36" s="22"/>
      <c r="N36" s="22"/>
      <c r="O36" s="22"/>
      <c r="P36" s="22"/>
    </row>
    <row r="37" spans="1:16" ht="39" customHeight="1" x14ac:dyDescent="0.15">
      <c r="A37" s="22"/>
      <c r="B37" s="35"/>
      <c r="C37" s="1181" t="s">
        <v>574</v>
      </c>
      <c r="D37" s="1182"/>
      <c r="E37" s="1183"/>
      <c r="F37" s="36">
        <v>0.98</v>
      </c>
      <c r="G37" s="37">
        <v>0.77</v>
      </c>
      <c r="H37" s="37">
        <v>0.47</v>
      </c>
      <c r="I37" s="37">
        <v>0.43</v>
      </c>
      <c r="J37" s="38">
        <v>0.76</v>
      </c>
      <c r="K37" s="22"/>
      <c r="L37" s="22"/>
      <c r="M37" s="22"/>
      <c r="N37" s="22"/>
      <c r="O37" s="22"/>
      <c r="P37" s="22"/>
    </row>
    <row r="38" spans="1:16" ht="39" customHeight="1" x14ac:dyDescent="0.15">
      <c r="A38" s="22"/>
      <c r="B38" s="35"/>
      <c r="C38" s="1181" t="s">
        <v>575</v>
      </c>
      <c r="D38" s="1182"/>
      <c r="E38" s="1183"/>
      <c r="F38" s="36">
        <v>0.56000000000000005</v>
      </c>
      <c r="G38" s="37">
        <v>0.72</v>
      </c>
      <c r="H38" s="37">
        <v>0.79</v>
      </c>
      <c r="I38" s="37">
        <v>0.56000000000000005</v>
      </c>
      <c r="J38" s="38">
        <v>0.7</v>
      </c>
      <c r="K38" s="22"/>
      <c r="L38" s="22"/>
      <c r="M38" s="22"/>
      <c r="N38" s="22"/>
      <c r="O38" s="22"/>
      <c r="P38" s="22"/>
    </row>
    <row r="39" spans="1:16" ht="39" customHeight="1" x14ac:dyDescent="0.15">
      <c r="A39" s="22"/>
      <c r="B39" s="35"/>
      <c r="C39" s="1181" t="s">
        <v>576</v>
      </c>
      <c r="D39" s="1182"/>
      <c r="E39" s="1183"/>
      <c r="F39" s="36">
        <v>0.2</v>
      </c>
      <c r="G39" s="37">
        <v>0.18</v>
      </c>
      <c r="H39" s="37">
        <v>0.16</v>
      </c>
      <c r="I39" s="37">
        <v>0.17</v>
      </c>
      <c r="J39" s="38">
        <v>0.19</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577</v>
      </c>
      <c r="D42" s="1182"/>
      <c r="E42" s="1183"/>
      <c r="F42" s="36" t="s">
        <v>523</v>
      </c>
      <c r="G42" s="37" t="s">
        <v>523</v>
      </c>
      <c r="H42" s="37" t="s">
        <v>523</v>
      </c>
      <c r="I42" s="37" t="s">
        <v>523</v>
      </c>
      <c r="J42" s="38" t="s">
        <v>523</v>
      </c>
      <c r="K42" s="22"/>
      <c r="L42" s="22"/>
      <c r="M42" s="22"/>
      <c r="N42" s="22"/>
      <c r="O42" s="22"/>
      <c r="P42" s="22"/>
    </row>
    <row r="43" spans="1:16" ht="39" customHeight="1" thickBot="1" x14ac:dyDescent="0.2">
      <c r="A43" s="22"/>
      <c r="B43" s="40"/>
      <c r="C43" s="1184" t="s">
        <v>578</v>
      </c>
      <c r="D43" s="1185"/>
      <c r="E43" s="1186"/>
      <c r="F43" s="41">
        <v>0.65</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IFPjJ28Cg9sWZk7xM3jUIv4JBgSC8XtFHVZGVO4UZG8rqqC0RxB3rxMfB1qfrMf9z47Dg/CQSdQpZ8bLPU+Fw==" saltValue="YeZQ7dd8xMnMw3dqdHAG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1764</v>
      </c>
      <c r="L45" s="60">
        <v>1835</v>
      </c>
      <c r="M45" s="60">
        <v>2028</v>
      </c>
      <c r="N45" s="60">
        <v>2187</v>
      </c>
      <c r="O45" s="61">
        <v>2239</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523</v>
      </c>
      <c r="L46" s="64" t="s">
        <v>523</v>
      </c>
      <c r="M46" s="64" t="s">
        <v>523</v>
      </c>
      <c r="N46" s="64" t="s">
        <v>523</v>
      </c>
      <c r="O46" s="65" t="s">
        <v>523</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523</v>
      </c>
      <c r="L47" s="64" t="s">
        <v>523</v>
      </c>
      <c r="M47" s="64" t="s">
        <v>523</v>
      </c>
      <c r="N47" s="64" t="s">
        <v>523</v>
      </c>
      <c r="O47" s="65" t="s">
        <v>523</v>
      </c>
      <c r="P47" s="48"/>
      <c r="Q47" s="48"/>
      <c r="R47" s="48"/>
      <c r="S47" s="48"/>
      <c r="T47" s="48"/>
      <c r="U47" s="48"/>
    </row>
    <row r="48" spans="1:21" ht="30.75" customHeight="1" x14ac:dyDescent="0.15">
      <c r="A48" s="48"/>
      <c r="B48" s="1214"/>
      <c r="C48" s="1215"/>
      <c r="D48" s="62"/>
      <c r="E48" s="1191" t="s">
        <v>15</v>
      </c>
      <c r="F48" s="1191"/>
      <c r="G48" s="1191"/>
      <c r="H48" s="1191"/>
      <c r="I48" s="1191"/>
      <c r="J48" s="1192"/>
      <c r="K48" s="63">
        <v>433</v>
      </c>
      <c r="L48" s="64">
        <v>457</v>
      </c>
      <c r="M48" s="64">
        <v>512</v>
      </c>
      <c r="N48" s="64">
        <v>533</v>
      </c>
      <c r="O48" s="65">
        <v>680</v>
      </c>
      <c r="P48" s="48"/>
      <c r="Q48" s="48"/>
      <c r="R48" s="48"/>
      <c r="S48" s="48"/>
      <c r="T48" s="48"/>
      <c r="U48" s="48"/>
    </row>
    <row r="49" spans="1:21" ht="30.75" customHeight="1" x14ac:dyDescent="0.15">
      <c r="A49" s="48"/>
      <c r="B49" s="1214"/>
      <c r="C49" s="1215"/>
      <c r="D49" s="62"/>
      <c r="E49" s="1191" t="s">
        <v>16</v>
      </c>
      <c r="F49" s="1191"/>
      <c r="G49" s="1191"/>
      <c r="H49" s="1191"/>
      <c r="I49" s="1191"/>
      <c r="J49" s="1192"/>
      <c r="K49" s="63">
        <v>166</v>
      </c>
      <c r="L49" s="64">
        <v>100</v>
      </c>
      <c r="M49" s="64">
        <v>42</v>
      </c>
      <c r="N49" s="64">
        <v>27</v>
      </c>
      <c r="O49" s="65">
        <v>30</v>
      </c>
      <c r="P49" s="48"/>
      <c r="Q49" s="48"/>
      <c r="R49" s="48"/>
      <c r="S49" s="48"/>
      <c r="T49" s="48"/>
      <c r="U49" s="48"/>
    </row>
    <row r="50" spans="1:21" ht="30.75" customHeight="1" x14ac:dyDescent="0.15">
      <c r="A50" s="48"/>
      <c r="B50" s="1214"/>
      <c r="C50" s="1215"/>
      <c r="D50" s="62"/>
      <c r="E50" s="1191" t="s">
        <v>17</v>
      </c>
      <c r="F50" s="1191"/>
      <c r="G50" s="1191"/>
      <c r="H50" s="1191"/>
      <c r="I50" s="1191"/>
      <c r="J50" s="1192"/>
      <c r="K50" s="63">
        <v>66</v>
      </c>
      <c r="L50" s="64">
        <v>49</v>
      </c>
      <c r="M50" s="64">
        <v>69</v>
      </c>
      <c r="N50" s="64">
        <v>84</v>
      </c>
      <c r="O50" s="65">
        <v>84</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523</v>
      </c>
      <c r="L51" s="64" t="s">
        <v>523</v>
      </c>
      <c r="M51" s="64" t="s">
        <v>523</v>
      </c>
      <c r="N51" s="64" t="s">
        <v>523</v>
      </c>
      <c r="O51" s="65" t="s">
        <v>523</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2204</v>
      </c>
      <c r="L52" s="64">
        <v>2143</v>
      </c>
      <c r="M52" s="64">
        <v>2508</v>
      </c>
      <c r="N52" s="64">
        <v>2515</v>
      </c>
      <c r="O52" s="65">
        <v>2650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225</v>
      </c>
      <c r="L53" s="69">
        <v>298</v>
      </c>
      <c r="M53" s="69">
        <v>143</v>
      </c>
      <c r="N53" s="69">
        <v>316</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579</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597</v>
      </c>
      <c r="L58" s="84" t="s">
        <v>597</v>
      </c>
      <c r="M58" s="84" t="s">
        <v>597</v>
      </c>
      <c r="N58" s="84" t="s">
        <v>597</v>
      </c>
      <c r="O58" s="85" t="s">
        <v>597</v>
      </c>
    </row>
    <row r="59" spans="1:21" ht="31.5" customHeight="1" x14ac:dyDescent="0.15">
      <c r="B59" s="1199"/>
      <c r="C59" s="1200"/>
      <c r="D59" s="1206" t="s">
        <v>28</v>
      </c>
      <c r="E59" s="1207"/>
      <c r="F59" s="1207"/>
      <c r="G59" s="1207"/>
      <c r="H59" s="1207"/>
      <c r="I59" s="1207"/>
      <c r="J59" s="1208"/>
      <c r="K59" s="86" t="s">
        <v>597</v>
      </c>
      <c r="L59" s="87" t="s">
        <v>597</v>
      </c>
      <c r="M59" s="87" t="s">
        <v>597</v>
      </c>
      <c r="N59" s="87" t="s">
        <v>597</v>
      </c>
      <c r="O59" s="88" t="s">
        <v>597</v>
      </c>
    </row>
    <row r="60" spans="1:21" ht="31.5" customHeight="1" thickBot="1" x14ac:dyDescent="0.2">
      <c r="B60" s="1201"/>
      <c r="C60" s="1202"/>
      <c r="D60" s="1209" t="s">
        <v>29</v>
      </c>
      <c r="E60" s="1210"/>
      <c r="F60" s="1210"/>
      <c r="G60" s="1210"/>
      <c r="H60" s="1210"/>
      <c r="I60" s="1210"/>
      <c r="J60" s="1211"/>
      <c r="K60" s="89" t="s">
        <v>597</v>
      </c>
      <c r="L60" s="90" t="s">
        <v>597</v>
      </c>
      <c r="M60" s="90" t="s">
        <v>597</v>
      </c>
      <c r="N60" s="90" t="s">
        <v>597</v>
      </c>
      <c r="O60" s="91" t="s">
        <v>597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hNUzhgaz5s5gc0i9y5GHDy3tH7Czp54Z/4lcxpXUXwkrSkpbylofVUWRZ/OMwCv3aGh8zVTwvOCSnEL148ltg==" saltValue="Cg698UpNTPn7ag59lJMan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564</v>
      </c>
      <c r="J40" s="103" t="s">
        <v>565</v>
      </c>
      <c r="K40" s="103" t="s">
        <v>566</v>
      </c>
      <c r="L40" s="103" t="s">
        <v>567</v>
      </c>
      <c r="M40" s="104" t="s">
        <v>568</v>
      </c>
    </row>
    <row r="41" spans="2:13" ht="27.75" customHeight="1" x14ac:dyDescent="0.15">
      <c r="B41" s="1232" t="s">
        <v>32</v>
      </c>
      <c r="C41" s="1233"/>
      <c r="D41" s="105"/>
      <c r="E41" s="1234" t="s">
        <v>33</v>
      </c>
      <c r="F41" s="1234"/>
      <c r="G41" s="1234"/>
      <c r="H41" s="1235"/>
      <c r="I41" s="355">
        <v>18132</v>
      </c>
      <c r="J41" s="356">
        <v>18655</v>
      </c>
      <c r="K41" s="356">
        <v>18768</v>
      </c>
      <c r="L41" s="356">
        <v>19259</v>
      </c>
      <c r="M41" s="357">
        <v>19115</v>
      </c>
    </row>
    <row r="42" spans="2:13" ht="27.75" customHeight="1" x14ac:dyDescent="0.15">
      <c r="B42" s="1222"/>
      <c r="C42" s="1223"/>
      <c r="D42" s="106"/>
      <c r="E42" s="1226" t="s">
        <v>34</v>
      </c>
      <c r="F42" s="1226"/>
      <c r="G42" s="1226"/>
      <c r="H42" s="1227"/>
      <c r="I42" s="358">
        <v>219</v>
      </c>
      <c r="J42" s="359">
        <v>344</v>
      </c>
      <c r="K42" s="359">
        <v>872</v>
      </c>
      <c r="L42" s="359">
        <v>788</v>
      </c>
      <c r="M42" s="360">
        <v>704</v>
      </c>
    </row>
    <row r="43" spans="2:13" ht="27.75" customHeight="1" x14ac:dyDescent="0.15">
      <c r="B43" s="1222"/>
      <c r="C43" s="1223"/>
      <c r="D43" s="106"/>
      <c r="E43" s="1226" t="s">
        <v>35</v>
      </c>
      <c r="F43" s="1226"/>
      <c r="G43" s="1226"/>
      <c r="H43" s="1227"/>
      <c r="I43" s="358">
        <v>12599</v>
      </c>
      <c r="J43" s="359">
        <v>12663</v>
      </c>
      <c r="K43" s="359">
        <v>13090</v>
      </c>
      <c r="L43" s="359">
        <v>12704</v>
      </c>
      <c r="M43" s="360">
        <v>13512</v>
      </c>
    </row>
    <row r="44" spans="2:13" ht="27.75" customHeight="1" x14ac:dyDescent="0.15">
      <c r="B44" s="1222"/>
      <c r="C44" s="1223"/>
      <c r="D44" s="106"/>
      <c r="E44" s="1226" t="s">
        <v>36</v>
      </c>
      <c r="F44" s="1226"/>
      <c r="G44" s="1226"/>
      <c r="H44" s="1227"/>
      <c r="I44" s="358">
        <v>387</v>
      </c>
      <c r="J44" s="359">
        <v>603</v>
      </c>
      <c r="K44" s="359">
        <v>1497</v>
      </c>
      <c r="L44" s="359">
        <v>1591</v>
      </c>
      <c r="M44" s="360">
        <v>1573</v>
      </c>
    </row>
    <row r="45" spans="2:13" ht="27.75" customHeight="1" x14ac:dyDescent="0.15">
      <c r="B45" s="1222"/>
      <c r="C45" s="1223"/>
      <c r="D45" s="106"/>
      <c r="E45" s="1226" t="s">
        <v>37</v>
      </c>
      <c r="F45" s="1226"/>
      <c r="G45" s="1226"/>
      <c r="H45" s="1227"/>
      <c r="I45" s="358">
        <v>4260</v>
      </c>
      <c r="J45" s="359">
        <v>4250</v>
      </c>
      <c r="K45" s="359">
        <v>4225</v>
      </c>
      <c r="L45" s="359">
        <v>4233</v>
      </c>
      <c r="M45" s="360">
        <v>4342</v>
      </c>
    </row>
    <row r="46" spans="2:13" ht="27.75" customHeight="1" x14ac:dyDescent="0.15">
      <c r="B46" s="1222"/>
      <c r="C46" s="1223"/>
      <c r="D46" s="107"/>
      <c r="E46" s="1226" t="s">
        <v>38</v>
      </c>
      <c r="F46" s="1226"/>
      <c r="G46" s="1226"/>
      <c r="H46" s="1227"/>
      <c r="I46" s="358" t="s">
        <v>523</v>
      </c>
      <c r="J46" s="359" t="s">
        <v>523</v>
      </c>
      <c r="K46" s="359" t="s">
        <v>523</v>
      </c>
      <c r="L46" s="359" t="s">
        <v>523</v>
      </c>
      <c r="M46" s="360" t="s">
        <v>523</v>
      </c>
    </row>
    <row r="47" spans="2:13" ht="27.75" customHeight="1" x14ac:dyDescent="0.15">
      <c r="B47" s="1222"/>
      <c r="C47" s="1223"/>
      <c r="D47" s="108"/>
      <c r="E47" s="1236" t="s">
        <v>39</v>
      </c>
      <c r="F47" s="1237"/>
      <c r="G47" s="1237"/>
      <c r="H47" s="1238"/>
      <c r="I47" s="358" t="s">
        <v>523</v>
      </c>
      <c r="J47" s="359" t="s">
        <v>523</v>
      </c>
      <c r="K47" s="359" t="s">
        <v>523</v>
      </c>
      <c r="L47" s="359" t="s">
        <v>523</v>
      </c>
      <c r="M47" s="360" t="s">
        <v>523</v>
      </c>
    </row>
    <row r="48" spans="2:13" ht="27.75" customHeight="1" x14ac:dyDescent="0.15">
      <c r="B48" s="1222"/>
      <c r="C48" s="1223"/>
      <c r="D48" s="106"/>
      <c r="E48" s="1226" t="s">
        <v>40</v>
      </c>
      <c r="F48" s="1226"/>
      <c r="G48" s="1226"/>
      <c r="H48" s="1227"/>
      <c r="I48" s="358" t="s">
        <v>523</v>
      </c>
      <c r="J48" s="359" t="s">
        <v>523</v>
      </c>
      <c r="K48" s="359" t="s">
        <v>523</v>
      </c>
      <c r="L48" s="359" t="s">
        <v>523</v>
      </c>
      <c r="M48" s="360" t="s">
        <v>523</v>
      </c>
    </row>
    <row r="49" spans="2:13" ht="27.75" customHeight="1" x14ac:dyDescent="0.15">
      <c r="B49" s="1224"/>
      <c r="C49" s="1225"/>
      <c r="D49" s="106"/>
      <c r="E49" s="1226" t="s">
        <v>41</v>
      </c>
      <c r="F49" s="1226"/>
      <c r="G49" s="1226"/>
      <c r="H49" s="1227"/>
      <c r="I49" s="358" t="s">
        <v>523</v>
      </c>
      <c r="J49" s="359" t="s">
        <v>523</v>
      </c>
      <c r="K49" s="359" t="s">
        <v>523</v>
      </c>
      <c r="L49" s="359" t="s">
        <v>523</v>
      </c>
      <c r="M49" s="360" t="s">
        <v>523</v>
      </c>
    </row>
    <row r="50" spans="2:13" ht="27.75" customHeight="1" x14ac:dyDescent="0.15">
      <c r="B50" s="1220" t="s">
        <v>42</v>
      </c>
      <c r="C50" s="1221"/>
      <c r="D50" s="109"/>
      <c r="E50" s="1226" t="s">
        <v>43</v>
      </c>
      <c r="F50" s="1226"/>
      <c r="G50" s="1226"/>
      <c r="H50" s="1227"/>
      <c r="I50" s="358">
        <v>6772</v>
      </c>
      <c r="J50" s="359">
        <v>5608</v>
      </c>
      <c r="K50" s="359">
        <v>4954</v>
      </c>
      <c r="L50" s="359">
        <v>5785</v>
      </c>
      <c r="M50" s="360">
        <v>6751</v>
      </c>
    </row>
    <row r="51" spans="2:13" ht="27.75" customHeight="1" x14ac:dyDescent="0.15">
      <c r="B51" s="1222"/>
      <c r="C51" s="1223"/>
      <c r="D51" s="106"/>
      <c r="E51" s="1226" t="s">
        <v>44</v>
      </c>
      <c r="F51" s="1226"/>
      <c r="G51" s="1226"/>
      <c r="H51" s="1227"/>
      <c r="I51" s="358">
        <v>6902</v>
      </c>
      <c r="J51" s="359">
        <v>6004</v>
      </c>
      <c r="K51" s="359">
        <v>7216</v>
      </c>
      <c r="L51" s="359">
        <v>7864</v>
      </c>
      <c r="M51" s="360">
        <v>9277</v>
      </c>
    </row>
    <row r="52" spans="2:13" ht="27.75" customHeight="1" x14ac:dyDescent="0.15">
      <c r="B52" s="1224"/>
      <c r="C52" s="1225"/>
      <c r="D52" s="106"/>
      <c r="E52" s="1226" t="s">
        <v>45</v>
      </c>
      <c r="F52" s="1226"/>
      <c r="G52" s="1226"/>
      <c r="H52" s="1227"/>
      <c r="I52" s="358">
        <v>24463</v>
      </c>
      <c r="J52" s="359">
        <v>24791</v>
      </c>
      <c r="K52" s="359">
        <v>24979</v>
      </c>
      <c r="L52" s="359">
        <v>25345</v>
      </c>
      <c r="M52" s="360">
        <v>25168</v>
      </c>
    </row>
    <row r="53" spans="2:13" ht="27.75" customHeight="1" thickBot="1" x14ac:dyDescent="0.2">
      <c r="B53" s="1228" t="s">
        <v>46</v>
      </c>
      <c r="C53" s="1229"/>
      <c r="D53" s="110"/>
      <c r="E53" s="1230" t="s">
        <v>47</v>
      </c>
      <c r="F53" s="1230"/>
      <c r="G53" s="1230"/>
      <c r="H53" s="1231"/>
      <c r="I53" s="361">
        <v>-2540</v>
      </c>
      <c r="J53" s="362">
        <v>114</v>
      </c>
      <c r="K53" s="362">
        <v>1303</v>
      </c>
      <c r="L53" s="362">
        <v>-417</v>
      </c>
      <c r="M53" s="363">
        <v>-1950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ZxKJLDcVgH6VSqj0iQjWivPhB+jsB5MCxO5gZvsqcEJvOfDeuWq7+X8jXudNerFietXFUux5iNjgnG2/VKjLA==" saltValue="/xPECZJ3u3Nd6+XT3xFc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7" t="s">
        <v>50</v>
      </c>
      <c r="D55" s="1247"/>
      <c r="E55" s="1248"/>
      <c r="F55" s="122">
        <v>2369</v>
      </c>
      <c r="G55" s="122">
        <v>2260</v>
      </c>
      <c r="H55" s="123">
        <v>2239</v>
      </c>
    </row>
    <row r="56" spans="2:8" ht="52.5" customHeight="1" x14ac:dyDescent="0.15">
      <c r="B56" s="124"/>
      <c r="C56" s="1249" t="s">
        <v>51</v>
      </c>
      <c r="D56" s="1249"/>
      <c r="E56" s="1250"/>
      <c r="F56" s="125">
        <v>530</v>
      </c>
      <c r="G56" s="125">
        <v>1156</v>
      </c>
      <c r="H56" s="126">
        <v>1095</v>
      </c>
    </row>
    <row r="57" spans="2:8" ht="53.25" customHeight="1" x14ac:dyDescent="0.15">
      <c r="B57" s="124"/>
      <c r="C57" s="1251" t="s">
        <v>52</v>
      </c>
      <c r="D57" s="1251"/>
      <c r="E57" s="1252"/>
      <c r="F57" s="127">
        <v>1723</v>
      </c>
      <c r="G57" s="127">
        <v>2018</v>
      </c>
      <c r="H57" s="128">
        <v>2955</v>
      </c>
    </row>
    <row r="58" spans="2:8" ht="45.75" customHeight="1" x14ac:dyDescent="0.15">
      <c r="B58" s="129"/>
      <c r="C58" s="1239" t="s">
        <v>592</v>
      </c>
      <c r="D58" s="1240"/>
      <c r="E58" s="1241"/>
      <c r="F58" s="130">
        <v>152</v>
      </c>
      <c r="G58" s="130">
        <v>152</v>
      </c>
      <c r="H58" s="131">
        <v>1102</v>
      </c>
    </row>
    <row r="59" spans="2:8" ht="45.75" customHeight="1" x14ac:dyDescent="0.15">
      <c r="B59" s="129"/>
      <c r="C59" s="1239" t="s">
        <v>593</v>
      </c>
      <c r="D59" s="1240"/>
      <c r="E59" s="1241"/>
      <c r="F59" s="130">
        <v>773</v>
      </c>
      <c r="G59" s="130">
        <v>1073</v>
      </c>
      <c r="H59" s="131">
        <v>974</v>
      </c>
    </row>
    <row r="60" spans="2:8" ht="45.75" customHeight="1" x14ac:dyDescent="0.15">
      <c r="B60" s="129"/>
      <c r="C60" s="1239" t="s">
        <v>594</v>
      </c>
      <c r="D60" s="1240"/>
      <c r="E60" s="1241"/>
      <c r="F60" s="130">
        <v>295</v>
      </c>
      <c r="G60" s="130">
        <v>405</v>
      </c>
      <c r="H60" s="131">
        <v>406</v>
      </c>
    </row>
    <row r="61" spans="2:8" ht="45.75" customHeight="1" x14ac:dyDescent="0.15">
      <c r="B61" s="129"/>
      <c r="C61" s="1239" t="s">
        <v>595</v>
      </c>
      <c r="D61" s="1240"/>
      <c r="E61" s="1241"/>
      <c r="F61" s="130">
        <v>254</v>
      </c>
      <c r="G61" s="130">
        <v>254</v>
      </c>
      <c r="H61" s="131">
        <v>254</v>
      </c>
    </row>
    <row r="62" spans="2:8" ht="45.75" customHeight="1" thickBot="1" x14ac:dyDescent="0.2">
      <c r="B62" s="132"/>
      <c r="C62" s="1242" t="s">
        <v>596</v>
      </c>
      <c r="D62" s="1243"/>
      <c r="E62" s="1244"/>
      <c r="F62" s="133">
        <v>122</v>
      </c>
      <c r="G62" s="133">
        <v>22</v>
      </c>
      <c r="H62" s="134">
        <v>122</v>
      </c>
    </row>
    <row r="63" spans="2:8" ht="52.5" customHeight="1" thickBot="1" x14ac:dyDescent="0.2">
      <c r="B63" s="135"/>
      <c r="C63" s="1245" t="s">
        <v>53</v>
      </c>
      <c r="D63" s="1245"/>
      <c r="E63" s="1246"/>
      <c r="F63" s="136">
        <v>4623</v>
      </c>
      <c r="G63" s="136">
        <v>5434</v>
      </c>
      <c r="H63" s="137">
        <v>6289</v>
      </c>
    </row>
    <row r="64" spans="2:8" x14ac:dyDescent="0.15"/>
  </sheetData>
  <sheetProtection algorithmName="SHA-512" hashValue="x6eLxAjo+I/k6h6H7q5GyIH+mktb4yLAcvIdyDTPk2pNJK20lZVcIX5XrY6XZmivDbPh5nUSezepKVzTM1Ta9A==" saltValue="e5RQMViXvO1fcRmgIOJq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608</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601</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564</v>
      </c>
      <c r="BQ50" s="1267"/>
      <c r="BR50" s="1267"/>
      <c r="BS50" s="1267"/>
      <c r="BT50" s="1267"/>
      <c r="BU50" s="1267"/>
      <c r="BV50" s="1267"/>
      <c r="BW50" s="1267"/>
      <c r="BX50" s="1267" t="s">
        <v>565</v>
      </c>
      <c r="BY50" s="1267"/>
      <c r="BZ50" s="1267"/>
      <c r="CA50" s="1267"/>
      <c r="CB50" s="1267"/>
      <c r="CC50" s="1267"/>
      <c r="CD50" s="1267"/>
      <c r="CE50" s="1267"/>
      <c r="CF50" s="1267" t="s">
        <v>566</v>
      </c>
      <c r="CG50" s="1267"/>
      <c r="CH50" s="1267"/>
      <c r="CI50" s="1267"/>
      <c r="CJ50" s="1267"/>
      <c r="CK50" s="1267"/>
      <c r="CL50" s="1267"/>
      <c r="CM50" s="1267"/>
      <c r="CN50" s="1267" t="s">
        <v>567</v>
      </c>
      <c r="CO50" s="1267"/>
      <c r="CP50" s="1267"/>
      <c r="CQ50" s="1267"/>
      <c r="CR50" s="1267"/>
      <c r="CS50" s="1267"/>
      <c r="CT50" s="1267"/>
      <c r="CU50" s="1267"/>
      <c r="CV50" s="1267" t="s">
        <v>568</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602</v>
      </c>
      <c r="AO51" s="1270"/>
      <c r="AP51" s="1270"/>
      <c r="AQ51" s="1270"/>
      <c r="AR51" s="1270"/>
      <c r="AS51" s="1270"/>
      <c r="AT51" s="1270"/>
      <c r="AU51" s="1270"/>
      <c r="AV51" s="1270"/>
      <c r="AW51" s="1270"/>
      <c r="AX51" s="1270"/>
      <c r="AY51" s="1270"/>
      <c r="AZ51" s="1270"/>
      <c r="BA51" s="1270"/>
      <c r="BB51" s="1270" t="s">
        <v>603</v>
      </c>
      <c r="BC51" s="1270"/>
      <c r="BD51" s="1270"/>
      <c r="BE51" s="1270"/>
      <c r="BF51" s="1270"/>
      <c r="BG51" s="1270"/>
      <c r="BH51" s="1270"/>
      <c r="BI51" s="1270"/>
      <c r="BJ51" s="1270"/>
      <c r="BK51" s="1270"/>
      <c r="BL51" s="1270"/>
      <c r="BM51" s="1270"/>
      <c r="BN51" s="1270"/>
      <c r="BO51" s="1270"/>
      <c r="BP51" s="1253"/>
      <c r="BQ51" s="1253"/>
      <c r="BR51" s="1253"/>
      <c r="BS51" s="1253"/>
      <c r="BT51" s="1253"/>
      <c r="BU51" s="1253"/>
      <c r="BV51" s="1253"/>
      <c r="BW51" s="1253"/>
      <c r="BX51" s="1253">
        <v>0.8</v>
      </c>
      <c r="BY51" s="1253"/>
      <c r="BZ51" s="1253"/>
      <c r="CA51" s="1253"/>
      <c r="CB51" s="1253"/>
      <c r="CC51" s="1253"/>
      <c r="CD51" s="1253"/>
      <c r="CE51" s="1253"/>
      <c r="CF51" s="1253">
        <v>8.9</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604</v>
      </c>
      <c r="BC53" s="1270"/>
      <c r="BD53" s="1270"/>
      <c r="BE53" s="1270"/>
      <c r="BF53" s="1270"/>
      <c r="BG53" s="1270"/>
      <c r="BH53" s="1270"/>
      <c r="BI53" s="1270"/>
      <c r="BJ53" s="1270"/>
      <c r="BK53" s="1270"/>
      <c r="BL53" s="1270"/>
      <c r="BM53" s="1270"/>
      <c r="BN53" s="1270"/>
      <c r="BO53" s="1270"/>
      <c r="BP53" s="1253">
        <v>54.7</v>
      </c>
      <c r="BQ53" s="1253"/>
      <c r="BR53" s="1253"/>
      <c r="BS53" s="1253"/>
      <c r="BT53" s="1253"/>
      <c r="BU53" s="1253"/>
      <c r="BV53" s="1253"/>
      <c r="BW53" s="1253"/>
      <c r="BX53" s="1253">
        <v>53.4</v>
      </c>
      <c r="BY53" s="1253"/>
      <c r="BZ53" s="1253"/>
      <c r="CA53" s="1253"/>
      <c r="CB53" s="1253"/>
      <c r="CC53" s="1253"/>
      <c r="CD53" s="1253"/>
      <c r="CE53" s="1253"/>
      <c r="CF53" s="1253">
        <v>52.4</v>
      </c>
      <c r="CG53" s="1253"/>
      <c r="CH53" s="1253"/>
      <c r="CI53" s="1253"/>
      <c r="CJ53" s="1253"/>
      <c r="CK53" s="1253"/>
      <c r="CL53" s="1253"/>
      <c r="CM53" s="1253"/>
      <c r="CN53" s="1253">
        <v>54.3</v>
      </c>
      <c r="CO53" s="1253"/>
      <c r="CP53" s="1253"/>
      <c r="CQ53" s="1253"/>
      <c r="CR53" s="1253"/>
      <c r="CS53" s="1253"/>
      <c r="CT53" s="1253"/>
      <c r="CU53" s="1253"/>
      <c r="CV53" s="1253">
        <v>53.7</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605</v>
      </c>
      <c r="AO55" s="1267"/>
      <c r="AP55" s="1267"/>
      <c r="AQ55" s="1267"/>
      <c r="AR55" s="1267"/>
      <c r="AS55" s="1267"/>
      <c r="AT55" s="1267"/>
      <c r="AU55" s="1267"/>
      <c r="AV55" s="1267"/>
      <c r="AW55" s="1267"/>
      <c r="AX55" s="1267"/>
      <c r="AY55" s="1267"/>
      <c r="AZ55" s="1267"/>
      <c r="BA55" s="1267"/>
      <c r="BB55" s="1270" t="s">
        <v>603</v>
      </c>
      <c r="BC55" s="1270"/>
      <c r="BD55" s="1270"/>
      <c r="BE55" s="1270"/>
      <c r="BF55" s="1270"/>
      <c r="BG55" s="1270"/>
      <c r="BH55" s="1270"/>
      <c r="BI55" s="1270"/>
      <c r="BJ55" s="1270"/>
      <c r="BK55" s="1270"/>
      <c r="BL55" s="1270"/>
      <c r="BM55" s="1270"/>
      <c r="BN55" s="1270"/>
      <c r="BO55" s="1270"/>
      <c r="BP55" s="1253">
        <v>25.3</v>
      </c>
      <c r="BQ55" s="1253"/>
      <c r="BR55" s="1253"/>
      <c r="BS55" s="1253"/>
      <c r="BT55" s="1253"/>
      <c r="BU55" s="1253"/>
      <c r="BV55" s="1253"/>
      <c r="BW55" s="1253"/>
      <c r="BX55" s="1253">
        <v>25.5</v>
      </c>
      <c r="BY55" s="1253"/>
      <c r="BZ55" s="1253"/>
      <c r="CA55" s="1253"/>
      <c r="CB55" s="1253"/>
      <c r="CC55" s="1253"/>
      <c r="CD55" s="1253"/>
      <c r="CE55" s="1253"/>
      <c r="CF55" s="1253">
        <v>25.1</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604</v>
      </c>
      <c r="BC57" s="1270"/>
      <c r="BD57" s="1270"/>
      <c r="BE57" s="1270"/>
      <c r="BF57" s="1270"/>
      <c r="BG57" s="1270"/>
      <c r="BH57" s="1270"/>
      <c r="BI57" s="1270"/>
      <c r="BJ57" s="1270"/>
      <c r="BK57" s="1270"/>
      <c r="BL57" s="1270"/>
      <c r="BM57" s="1270"/>
      <c r="BN57" s="1270"/>
      <c r="BO57" s="1270"/>
      <c r="BP57" s="1253">
        <v>59.7</v>
      </c>
      <c r="BQ57" s="1253"/>
      <c r="BR57" s="1253"/>
      <c r="BS57" s="1253"/>
      <c r="BT57" s="1253"/>
      <c r="BU57" s="1253"/>
      <c r="BV57" s="1253"/>
      <c r="BW57" s="1253"/>
      <c r="BX57" s="1253">
        <v>60.9</v>
      </c>
      <c r="BY57" s="1253"/>
      <c r="BZ57" s="1253"/>
      <c r="CA57" s="1253"/>
      <c r="CB57" s="1253"/>
      <c r="CC57" s="1253"/>
      <c r="CD57" s="1253"/>
      <c r="CE57" s="1253"/>
      <c r="CF57" s="1253">
        <v>61</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606</v>
      </c>
    </row>
    <row r="64" spans="1:109" x14ac:dyDescent="0.15">
      <c r="B64" s="372"/>
      <c r="G64" s="379"/>
      <c r="I64" s="392"/>
      <c r="J64" s="392"/>
      <c r="K64" s="392"/>
      <c r="L64" s="392"/>
      <c r="M64" s="392"/>
      <c r="N64" s="393"/>
      <c r="AM64" s="379"/>
      <c r="AN64" s="379" t="s">
        <v>600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609</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601</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564</v>
      </c>
      <c r="BQ72" s="1267"/>
      <c r="BR72" s="1267"/>
      <c r="BS72" s="1267"/>
      <c r="BT72" s="1267"/>
      <c r="BU72" s="1267"/>
      <c r="BV72" s="1267"/>
      <c r="BW72" s="1267"/>
      <c r="BX72" s="1267" t="s">
        <v>565</v>
      </c>
      <c r="BY72" s="1267"/>
      <c r="BZ72" s="1267"/>
      <c r="CA72" s="1267"/>
      <c r="CB72" s="1267"/>
      <c r="CC72" s="1267"/>
      <c r="CD72" s="1267"/>
      <c r="CE72" s="1267"/>
      <c r="CF72" s="1267" t="s">
        <v>566</v>
      </c>
      <c r="CG72" s="1267"/>
      <c r="CH72" s="1267"/>
      <c r="CI72" s="1267"/>
      <c r="CJ72" s="1267"/>
      <c r="CK72" s="1267"/>
      <c r="CL72" s="1267"/>
      <c r="CM72" s="1267"/>
      <c r="CN72" s="1267" t="s">
        <v>567</v>
      </c>
      <c r="CO72" s="1267"/>
      <c r="CP72" s="1267"/>
      <c r="CQ72" s="1267"/>
      <c r="CR72" s="1267"/>
      <c r="CS72" s="1267"/>
      <c r="CT72" s="1267"/>
      <c r="CU72" s="1267"/>
      <c r="CV72" s="1267" t="s">
        <v>568</v>
      </c>
      <c r="CW72" s="1267"/>
      <c r="CX72" s="1267"/>
      <c r="CY72" s="1267"/>
      <c r="CZ72" s="1267"/>
      <c r="DA72" s="1267"/>
      <c r="DB72" s="1267"/>
      <c r="DC72" s="1267"/>
    </row>
    <row r="73" spans="2:107" x14ac:dyDescent="0.15">
      <c r="B73" s="372"/>
      <c r="G73" s="1268"/>
      <c r="H73" s="1268"/>
      <c r="I73" s="1268"/>
      <c r="J73" s="1268"/>
      <c r="K73" s="1282"/>
      <c r="L73" s="1282"/>
      <c r="M73" s="1282"/>
      <c r="N73" s="1282"/>
      <c r="AM73" s="381"/>
      <c r="AN73" s="1270" t="s">
        <v>602</v>
      </c>
      <c r="AO73" s="1270"/>
      <c r="AP73" s="1270"/>
      <c r="AQ73" s="1270"/>
      <c r="AR73" s="1270"/>
      <c r="AS73" s="1270"/>
      <c r="AT73" s="1270"/>
      <c r="AU73" s="1270"/>
      <c r="AV73" s="1270"/>
      <c r="AW73" s="1270"/>
      <c r="AX73" s="1270"/>
      <c r="AY73" s="1270"/>
      <c r="AZ73" s="1270"/>
      <c r="BA73" s="1270"/>
      <c r="BB73" s="1270" t="s">
        <v>603</v>
      </c>
      <c r="BC73" s="1270"/>
      <c r="BD73" s="1270"/>
      <c r="BE73" s="1270"/>
      <c r="BF73" s="1270"/>
      <c r="BG73" s="1270"/>
      <c r="BH73" s="1270"/>
      <c r="BI73" s="1270"/>
      <c r="BJ73" s="1270"/>
      <c r="BK73" s="1270"/>
      <c r="BL73" s="1270"/>
      <c r="BM73" s="1270"/>
      <c r="BN73" s="1270"/>
      <c r="BO73" s="1270"/>
      <c r="BP73" s="1253"/>
      <c r="BQ73" s="1253"/>
      <c r="BR73" s="1253"/>
      <c r="BS73" s="1253"/>
      <c r="BT73" s="1253"/>
      <c r="BU73" s="1253"/>
      <c r="BV73" s="1253"/>
      <c r="BW73" s="1253"/>
      <c r="BX73" s="1253">
        <v>0.8</v>
      </c>
      <c r="BY73" s="1253"/>
      <c r="BZ73" s="1253"/>
      <c r="CA73" s="1253"/>
      <c r="CB73" s="1253"/>
      <c r="CC73" s="1253"/>
      <c r="CD73" s="1253"/>
      <c r="CE73" s="1253"/>
      <c r="CF73" s="1253">
        <v>8.9</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8"/>
      <c r="H74" s="1268"/>
      <c r="I74" s="1268"/>
      <c r="J74" s="1268"/>
      <c r="K74" s="1282"/>
      <c r="L74" s="1282"/>
      <c r="M74" s="1282"/>
      <c r="N74" s="1282"/>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607</v>
      </c>
      <c r="BC75" s="1270"/>
      <c r="BD75" s="1270"/>
      <c r="BE75" s="1270"/>
      <c r="BF75" s="1270"/>
      <c r="BG75" s="1270"/>
      <c r="BH75" s="1270"/>
      <c r="BI75" s="1270"/>
      <c r="BJ75" s="1270"/>
      <c r="BK75" s="1270"/>
      <c r="BL75" s="1270"/>
      <c r="BM75" s="1270"/>
      <c r="BN75" s="1270"/>
      <c r="BO75" s="1270"/>
      <c r="BP75" s="1253">
        <v>2</v>
      </c>
      <c r="BQ75" s="1253"/>
      <c r="BR75" s="1253"/>
      <c r="BS75" s="1253"/>
      <c r="BT75" s="1253"/>
      <c r="BU75" s="1253"/>
      <c r="BV75" s="1253"/>
      <c r="BW75" s="1253"/>
      <c r="BX75" s="1253">
        <v>2</v>
      </c>
      <c r="BY75" s="1253"/>
      <c r="BZ75" s="1253"/>
      <c r="CA75" s="1253"/>
      <c r="CB75" s="1253"/>
      <c r="CC75" s="1253"/>
      <c r="CD75" s="1253"/>
      <c r="CE75" s="1253"/>
      <c r="CF75" s="1253">
        <v>1.5</v>
      </c>
      <c r="CG75" s="1253"/>
      <c r="CH75" s="1253"/>
      <c r="CI75" s="1253"/>
      <c r="CJ75" s="1253"/>
      <c r="CK75" s="1253"/>
      <c r="CL75" s="1253"/>
      <c r="CM75" s="1253"/>
      <c r="CN75" s="1253">
        <v>1.7</v>
      </c>
      <c r="CO75" s="1253"/>
      <c r="CP75" s="1253"/>
      <c r="CQ75" s="1253"/>
      <c r="CR75" s="1253"/>
      <c r="CS75" s="1253"/>
      <c r="CT75" s="1253"/>
      <c r="CU75" s="1253"/>
      <c r="CV75" s="1253">
        <v>1.8</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82"/>
      <c r="L77" s="1282"/>
      <c r="M77" s="1282"/>
      <c r="N77" s="1282"/>
      <c r="AN77" s="1267" t="s">
        <v>605</v>
      </c>
      <c r="AO77" s="1267"/>
      <c r="AP77" s="1267"/>
      <c r="AQ77" s="1267"/>
      <c r="AR77" s="1267"/>
      <c r="AS77" s="1267"/>
      <c r="AT77" s="1267"/>
      <c r="AU77" s="1267"/>
      <c r="AV77" s="1267"/>
      <c r="AW77" s="1267"/>
      <c r="AX77" s="1267"/>
      <c r="AY77" s="1267"/>
      <c r="AZ77" s="1267"/>
      <c r="BA77" s="1267"/>
      <c r="BB77" s="1270" t="s">
        <v>603</v>
      </c>
      <c r="BC77" s="1270"/>
      <c r="BD77" s="1270"/>
      <c r="BE77" s="1270"/>
      <c r="BF77" s="1270"/>
      <c r="BG77" s="1270"/>
      <c r="BH77" s="1270"/>
      <c r="BI77" s="1270"/>
      <c r="BJ77" s="1270"/>
      <c r="BK77" s="1270"/>
      <c r="BL77" s="1270"/>
      <c r="BM77" s="1270"/>
      <c r="BN77" s="1270"/>
      <c r="BO77" s="1270"/>
      <c r="BP77" s="1253">
        <v>25.3</v>
      </c>
      <c r="BQ77" s="1253"/>
      <c r="BR77" s="1253"/>
      <c r="BS77" s="1253"/>
      <c r="BT77" s="1253"/>
      <c r="BU77" s="1253"/>
      <c r="BV77" s="1253"/>
      <c r="BW77" s="1253"/>
      <c r="BX77" s="1253">
        <v>25.5</v>
      </c>
      <c r="BY77" s="1253"/>
      <c r="BZ77" s="1253"/>
      <c r="CA77" s="1253"/>
      <c r="CB77" s="1253"/>
      <c r="CC77" s="1253"/>
      <c r="CD77" s="1253"/>
      <c r="CE77" s="1253"/>
      <c r="CF77" s="1253">
        <v>25.1</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x14ac:dyDescent="0.15">
      <c r="B78" s="372"/>
      <c r="G78" s="1263"/>
      <c r="H78" s="1263"/>
      <c r="I78" s="1263"/>
      <c r="J78" s="1263"/>
      <c r="K78" s="1282"/>
      <c r="L78" s="1282"/>
      <c r="M78" s="1282"/>
      <c r="N78" s="1282"/>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83"/>
      <c r="L79" s="1283"/>
      <c r="M79" s="1283"/>
      <c r="N79" s="1283"/>
      <c r="AN79" s="1267"/>
      <c r="AO79" s="1267"/>
      <c r="AP79" s="1267"/>
      <c r="AQ79" s="1267"/>
      <c r="AR79" s="1267"/>
      <c r="AS79" s="1267"/>
      <c r="AT79" s="1267"/>
      <c r="AU79" s="1267"/>
      <c r="AV79" s="1267"/>
      <c r="AW79" s="1267"/>
      <c r="AX79" s="1267"/>
      <c r="AY79" s="1267"/>
      <c r="AZ79" s="1267"/>
      <c r="BA79" s="1267"/>
      <c r="BB79" s="1270" t="s">
        <v>607</v>
      </c>
      <c r="BC79" s="1270"/>
      <c r="BD79" s="1270"/>
      <c r="BE79" s="1270"/>
      <c r="BF79" s="1270"/>
      <c r="BG79" s="1270"/>
      <c r="BH79" s="1270"/>
      <c r="BI79" s="1270"/>
      <c r="BJ79" s="1270"/>
      <c r="BK79" s="1270"/>
      <c r="BL79" s="1270"/>
      <c r="BM79" s="1270"/>
      <c r="BN79" s="1270"/>
      <c r="BO79" s="1270"/>
      <c r="BP79" s="1253">
        <v>6.9</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x14ac:dyDescent="0.15">
      <c r="B80" s="372"/>
      <c r="G80" s="1263"/>
      <c r="H80" s="1263"/>
      <c r="I80" s="1272"/>
      <c r="J80" s="1272"/>
      <c r="K80" s="1283"/>
      <c r="L80" s="1283"/>
      <c r="M80" s="1283"/>
      <c r="N80" s="1283"/>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FH+6uP9fjqJUDmzMukvS5Lb7lySx4CjxO26CLEnaqlu1zRkvVyVHdWThemULDTD0Wx6cAOAaY7VGQUmn0/bd7Q==" saltValue="mUPz/AVl2U4mzPiDzqNB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9WApW08y5KCX3jZdun4d3ggXwJtaafVxIURwscwXoiCEbFmu+vR4bcv2Ti5aT1wTcuAVzz2hPetPsOdC2Z5EIg==" saltValue="tNNKXVFyqwKdctk0A+xq7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IijGx9F5kdgYR0v5bDtw+JIMtSuKIPz8zNwpuMfQtsFwDYemsGAmB/EVCBmP3NoJaz6tTHjTs86QIkBTig/1pw==" saltValue="Z/z4Ki3oe3sV5impRl73m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561</v>
      </c>
      <c r="G2" s="151"/>
      <c r="H2" s="152"/>
    </row>
    <row r="3" spans="1:8" x14ac:dyDescent="0.15">
      <c r="A3" s="148" t="s">
        <v>554</v>
      </c>
      <c r="B3" s="153"/>
      <c r="C3" s="154"/>
      <c r="D3" s="155">
        <v>52340</v>
      </c>
      <c r="E3" s="156"/>
      <c r="F3" s="157">
        <v>54684</v>
      </c>
      <c r="G3" s="158"/>
      <c r="H3" s="159"/>
    </row>
    <row r="4" spans="1:8" x14ac:dyDescent="0.15">
      <c r="A4" s="160"/>
      <c r="B4" s="161"/>
      <c r="C4" s="162"/>
      <c r="D4" s="163">
        <v>28487</v>
      </c>
      <c r="E4" s="164"/>
      <c r="F4" s="165">
        <v>32829</v>
      </c>
      <c r="G4" s="166"/>
      <c r="H4" s="167"/>
    </row>
    <row r="5" spans="1:8" x14ac:dyDescent="0.15">
      <c r="A5" s="148" t="s">
        <v>556</v>
      </c>
      <c r="B5" s="153"/>
      <c r="C5" s="154"/>
      <c r="D5" s="155">
        <v>58453</v>
      </c>
      <c r="E5" s="156"/>
      <c r="F5" s="157">
        <v>62383</v>
      </c>
      <c r="G5" s="158"/>
      <c r="H5" s="159"/>
    </row>
    <row r="6" spans="1:8" x14ac:dyDescent="0.15">
      <c r="A6" s="160"/>
      <c r="B6" s="161"/>
      <c r="C6" s="162"/>
      <c r="D6" s="163">
        <v>30823</v>
      </c>
      <c r="E6" s="164"/>
      <c r="F6" s="165">
        <v>35325</v>
      </c>
      <c r="G6" s="166"/>
      <c r="H6" s="167"/>
    </row>
    <row r="7" spans="1:8" x14ac:dyDescent="0.15">
      <c r="A7" s="148" t="s">
        <v>557</v>
      </c>
      <c r="B7" s="153"/>
      <c r="C7" s="154"/>
      <c r="D7" s="155">
        <v>80294</v>
      </c>
      <c r="E7" s="156"/>
      <c r="F7" s="157">
        <v>63812</v>
      </c>
      <c r="G7" s="158"/>
      <c r="H7" s="159"/>
    </row>
    <row r="8" spans="1:8" x14ac:dyDescent="0.15">
      <c r="A8" s="160"/>
      <c r="B8" s="161"/>
      <c r="C8" s="162"/>
      <c r="D8" s="163">
        <v>42643</v>
      </c>
      <c r="E8" s="164"/>
      <c r="F8" s="165">
        <v>33848</v>
      </c>
      <c r="G8" s="166"/>
      <c r="H8" s="167"/>
    </row>
    <row r="9" spans="1:8" x14ac:dyDescent="0.15">
      <c r="A9" s="148" t="s">
        <v>558</v>
      </c>
      <c r="B9" s="153"/>
      <c r="C9" s="154"/>
      <c r="D9" s="155">
        <v>66809</v>
      </c>
      <c r="E9" s="156"/>
      <c r="F9" s="157">
        <v>45945</v>
      </c>
      <c r="G9" s="158"/>
      <c r="H9" s="159"/>
    </row>
    <row r="10" spans="1:8" x14ac:dyDescent="0.15">
      <c r="A10" s="160"/>
      <c r="B10" s="161"/>
      <c r="C10" s="162"/>
      <c r="D10" s="163">
        <v>31523</v>
      </c>
      <c r="E10" s="164"/>
      <c r="F10" s="165">
        <v>25180</v>
      </c>
      <c r="G10" s="166"/>
      <c r="H10" s="167"/>
    </row>
    <row r="11" spans="1:8" x14ac:dyDescent="0.15">
      <c r="A11" s="148" t="s">
        <v>559</v>
      </c>
      <c r="B11" s="153"/>
      <c r="C11" s="154"/>
      <c r="D11" s="155">
        <v>58561</v>
      </c>
      <c r="E11" s="156"/>
      <c r="F11" s="157">
        <v>44475</v>
      </c>
      <c r="G11" s="158"/>
      <c r="H11" s="159"/>
    </row>
    <row r="12" spans="1:8" x14ac:dyDescent="0.15">
      <c r="A12" s="160"/>
      <c r="B12" s="161"/>
      <c r="C12" s="168"/>
      <c r="D12" s="163">
        <v>41901</v>
      </c>
      <c r="E12" s="164"/>
      <c r="F12" s="165">
        <v>24780</v>
      </c>
      <c r="G12" s="166"/>
      <c r="H12" s="167"/>
    </row>
    <row r="13" spans="1:8" x14ac:dyDescent="0.15">
      <c r="A13" s="148"/>
      <c r="B13" s="153"/>
      <c r="C13" s="169"/>
      <c r="D13" s="170">
        <v>63291</v>
      </c>
      <c r="E13" s="171"/>
      <c r="F13" s="172">
        <v>54260</v>
      </c>
      <c r="G13" s="173"/>
      <c r="H13" s="159"/>
    </row>
    <row r="14" spans="1:8" x14ac:dyDescent="0.15">
      <c r="A14" s="160"/>
      <c r="B14" s="161"/>
      <c r="C14" s="162"/>
      <c r="D14" s="163">
        <v>35075</v>
      </c>
      <c r="E14" s="164"/>
      <c r="F14" s="165">
        <v>30392</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4.7699999999999996</v>
      </c>
      <c r="C19" s="174">
        <f>ROUND(VALUE(SUBSTITUTE(実質収支比率等に係る経年分析!G$48,"▲","-")),2)</f>
        <v>4.93</v>
      </c>
      <c r="D19" s="174">
        <f>ROUND(VALUE(SUBSTITUTE(実質収支比率等に係る経年分析!H$48,"▲","-")),2)</f>
        <v>5.99</v>
      </c>
      <c r="E19" s="174">
        <f>ROUND(VALUE(SUBSTITUTE(実質収支比率等に係る経年分析!I$48,"▲","-")),2)</f>
        <v>8.56</v>
      </c>
      <c r="F19" s="174">
        <f>ROUND(VALUE(SUBSTITUTE(実質収支比率等に係る経年分析!J$48,"▲","-")),2)</f>
        <v>7.61</v>
      </c>
    </row>
    <row r="20" spans="1:11" x14ac:dyDescent="0.15">
      <c r="A20" s="174" t="s">
        <v>57</v>
      </c>
      <c r="B20" s="174">
        <f>ROUND(VALUE(SUBSTITUTE(実質収支比率等に係る経年分析!F$47,"▲","-")),2)</f>
        <v>17.02</v>
      </c>
      <c r="C20" s="174">
        <f>ROUND(VALUE(SUBSTITUTE(実質収支比率等に係る経年分析!G$47,"▲","-")),2)</f>
        <v>13.51</v>
      </c>
      <c r="D20" s="174">
        <f>ROUND(VALUE(SUBSTITUTE(実質収支比率等に係る経年分析!H$47,"▲","-")),2)</f>
        <v>14.31</v>
      </c>
      <c r="E20" s="174">
        <f>ROUND(VALUE(SUBSTITUTE(実質収支比率等に係る経年分析!I$47,"▲","-")),2)</f>
        <v>12.97</v>
      </c>
      <c r="F20" s="174">
        <f>ROUND(VALUE(SUBSTITUTE(実質収支比率等に係る経年分析!J$47,"▲","-")),2)</f>
        <v>13.21</v>
      </c>
    </row>
    <row r="21" spans="1:11" x14ac:dyDescent="0.15">
      <c r="A21" s="174" t="s">
        <v>58</v>
      </c>
      <c r="B21" s="174">
        <f>IF(ISNUMBER(VALUE(SUBSTITUTE(実質収支比率等に係る経年分析!F$49,"▲","-"))),ROUND(VALUE(SUBSTITUTE(実質収支比率等に係る経年分析!F$49,"▲","-")),2),NA())</f>
        <v>3.62</v>
      </c>
      <c r="C21" s="174">
        <f>IF(ISNUMBER(VALUE(SUBSTITUTE(実質収支比率等に係る経年分析!G$49,"▲","-"))),ROUND(VALUE(SUBSTITUTE(実質収支比率等に係る経年分析!G$49,"▲","-")),2),NA())</f>
        <v>-3.42</v>
      </c>
      <c r="D21" s="174">
        <f>IF(ISNUMBER(VALUE(SUBSTITUTE(実質収支比率等に係る経年分析!H$49,"▲","-"))),ROUND(VALUE(SUBSTITUTE(実質収支比率等に係る経年分析!H$49,"▲","-")),2),NA())</f>
        <v>2.6</v>
      </c>
      <c r="E21" s="174">
        <f>IF(ISNUMBER(VALUE(SUBSTITUTE(実質収支比率等に係る経年分析!I$49,"▲","-"))),ROUND(VALUE(SUBSTITUTE(実質収支比率等に係る経年分析!I$49,"▲","-")),2),NA())</f>
        <v>2.2400000000000002</v>
      </c>
      <c r="F21" s="174">
        <f>IF(ISNUMBER(VALUE(SUBSTITUTE(実質収支比率等に係る経年分析!J$49,"▲","-"))),ROUND(VALUE(SUBSTITUTE(実質収支比率等に係る経年分析!J$49,"▲","-")),2),NA())</f>
        <v>-1.31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0.56000000000000005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1.22</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4.6100000000000003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4.9800000000000004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4.6500000000000004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8.5500000000000007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2204</v>
      </c>
      <c r="E42" s="176"/>
      <c r="F42" s="176"/>
      <c r="G42" s="176">
        <f>'実質公債費比率（分子）の構造'!L$52</f>
        <v>2143</v>
      </c>
      <c r="H42" s="176"/>
      <c r="I42" s="176"/>
      <c r="J42" s="176">
        <f>'実質公債費比率（分子）の構造'!M$52</f>
        <v>2508</v>
      </c>
      <c r="K42" s="176"/>
      <c r="L42" s="176"/>
      <c r="M42" s="176">
        <f>'実質公債費比率（分子）の構造'!N$52</f>
        <v>2515</v>
      </c>
      <c r="N42" s="176"/>
      <c r="O42" s="176"/>
      <c r="P42" s="176">
        <f>'実質公債費比率（分子）の構造'!O$52</f>
        <v>2650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66</v>
      </c>
      <c r="C44" s="176"/>
      <c r="D44" s="176"/>
      <c r="E44" s="176">
        <f>'実質公債費比率（分子）の構造'!L$50</f>
        <v>49</v>
      </c>
      <c r="F44" s="176"/>
      <c r="G44" s="176"/>
      <c r="H44" s="176">
        <f>'実質公債費比率（分子）の構造'!M$50</f>
        <v>69</v>
      </c>
      <c r="I44" s="176"/>
      <c r="J44" s="176"/>
      <c r="K44" s="176">
        <f>'実質公債費比率（分子）の構造'!N$50</f>
        <v>84</v>
      </c>
      <c r="L44" s="176"/>
      <c r="M44" s="176"/>
      <c r="N44" s="176">
        <f>'実質公債費比率（分子）の構造'!O$50</f>
        <v>84</v>
      </c>
      <c r="O44" s="176"/>
      <c r="P44" s="176"/>
    </row>
    <row r="45" spans="1:16" x14ac:dyDescent="0.15">
      <c r="A45" s="176" t="s">
        <v>68</v>
      </c>
      <c r="B45" s="176">
        <f>'実質公債費比率（分子）の構造'!K$49</f>
        <v>166</v>
      </c>
      <c r="C45" s="176"/>
      <c r="D45" s="176"/>
      <c r="E45" s="176">
        <f>'実質公債費比率（分子）の構造'!L$49</f>
        <v>100</v>
      </c>
      <c r="F45" s="176"/>
      <c r="G45" s="176"/>
      <c r="H45" s="176">
        <f>'実質公債費比率（分子）の構造'!M$49</f>
        <v>42</v>
      </c>
      <c r="I45" s="176"/>
      <c r="J45" s="176"/>
      <c r="K45" s="176">
        <f>'実質公債費比率（分子）の構造'!N$49</f>
        <v>27</v>
      </c>
      <c r="L45" s="176"/>
      <c r="M45" s="176"/>
      <c r="N45" s="176">
        <f>'実質公債費比率（分子）の構造'!O$49</f>
        <v>30</v>
      </c>
      <c r="O45" s="176"/>
      <c r="P45" s="176"/>
    </row>
    <row r="46" spans="1:16" x14ac:dyDescent="0.15">
      <c r="A46" s="176" t="s">
        <v>69</v>
      </c>
      <c r="B46" s="176">
        <f>'実質公債費比率（分子）の構造'!K$48</f>
        <v>433</v>
      </c>
      <c r="C46" s="176"/>
      <c r="D46" s="176"/>
      <c r="E46" s="176">
        <f>'実質公債費比率（分子）の構造'!L$48</f>
        <v>457</v>
      </c>
      <c r="F46" s="176"/>
      <c r="G46" s="176"/>
      <c r="H46" s="176">
        <f>'実質公債費比率（分子）の構造'!M$48</f>
        <v>512</v>
      </c>
      <c r="I46" s="176"/>
      <c r="J46" s="176"/>
      <c r="K46" s="176">
        <f>'実質公債費比率（分子）の構造'!N$48</f>
        <v>533</v>
      </c>
      <c r="L46" s="176"/>
      <c r="M46" s="176"/>
      <c r="N46" s="176">
        <f>'実質公債費比率（分子）の構造'!O$48</f>
        <v>680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1764</v>
      </c>
      <c r="C49" s="176"/>
      <c r="D49" s="176"/>
      <c r="E49" s="176">
        <f>'実質公債費比率（分子）の構造'!L$45</f>
        <v>1835</v>
      </c>
      <c r="F49" s="176"/>
      <c r="G49" s="176"/>
      <c r="H49" s="176">
        <f>'実質公債費比率（分子）の構造'!M$45</f>
        <v>2028</v>
      </c>
      <c r="I49" s="176"/>
      <c r="J49" s="176"/>
      <c r="K49" s="176">
        <f>'実質公債費比率（分子）の構造'!N$45</f>
        <v>2187</v>
      </c>
      <c r="L49" s="176"/>
      <c r="M49" s="176"/>
      <c r="N49" s="176">
        <f>'実質公債費比率（分子）の構造'!O$45</f>
        <v>2239</v>
      </c>
      <c r="O49" s="176"/>
      <c r="P49" s="176"/>
    </row>
    <row r="50" spans="1:16" x14ac:dyDescent="0.15">
      <c r="A50" s="176" t="s">
        <v>73</v>
      </c>
      <c r="B50" s="176" t="e">
        <f>NA()</f>
        <v>#N/A</v>
      </c>
      <c r="C50" s="176">
        <f>IF(ISNUMBER('実質公債費比率（分子）の構造'!K$53),'実質公債費比率（分子）の構造'!K$53,NA())</f>
        <v>225</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143</v>
      </c>
      <c r="J50" s="176" t="e">
        <f>NA()</f>
        <v>#N/A</v>
      </c>
      <c r="K50" s="176" t="e">
        <f>NA()</f>
        <v>#N/A</v>
      </c>
      <c r="L50" s="176">
        <f>IF(ISNUMBER('実質公債費比率（分子）の構造'!N$53),'実質公債費比率（分子）の構造'!N$53,NA())</f>
        <v>316</v>
      </c>
      <c r="M50" s="176" t="e">
        <f>NA()</f>
        <v>#N/A</v>
      </c>
      <c r="N50" s="176" t="e">
        <f>NA()</f>
        <v>#N/A</v>
      </c>
      <c r="O50" s="176">
        <f>IF(ISNUMBER('実質公債費比率（分子）の構造'!O$53),'実質公債費比率（分子）の構造'!O$53,NA())</f>
        <v>383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24463</v>
      </c>
      <c r="E56" s="175"/>
      <c r="F56" s="175"/>
      <c r="G56" s="175">
        <f>'将来負担比率（分子）の構造'!J$52</f>
        <v>24791</v>
      </c>
      <c r="H56" s="175"/>
      <c r="I56" s="175"/>
      <c r="J56" s="175">
        <f>'将来負担比率（分子）の構造'!K$52</f>
        <v>24979</v>
      </c>
      <c r="K56" s="175"/>
      <c r="L56" s="175"/>
      <c r="M56" s="175">
        <f>'将来負担比率（分子）の構造'!L$52</f>
        <v>25345</v>
      </c>
      <c r="N56" s="175"/>
      <c r="O56" s="175"/>
      <c r="P56" s="175">
        <f>'将来負担比率（分子）の構造'!M$52</f>
        <v>25168</v>
      </c>
    </row>
    <row r="57" spans="1:16" x14ac:dyDescent="0.15">
      <c r="A57" s="175" t="s">
        <v>44</v>
      </c>
      <c r="B57" s="175"/>
      <c r="C57" s="175"/>
      <c r="D57" s="175">
        <f>'将来負担比率（分子）の構造'!I$51</f>
        <v>6902</v>
      </c>
      <c r="E57" s="175"/>
      <c r="F57" s="175"/>
      <c r="G57" s="175">
        <f>'将来負担比率（分子）の構造'!J$51</f>
        <v>6004</v>
      </c>
      <c r="H57" s="175"/>
      <c r="I57" s="175"/>
      <c r="J57" s="175">
        <f>'将来負担比率（分子）の構造'!K$51</f>
        <v>7216</v>
      </c>
      <c r="K57" s="175"/>
      <c r="L57" s="175"/>
      <c r="M57" s="175">
        <f>'将来負担比率（分子）の構造'!L$51</f>
        <v>7864</v>
      </c>
      <c r="N57" s="175"/>
      <c r="O57" s="175"/>
      <c r="P57" s="175">
        <f>'将来負担比率（分子）の構造'!M$51</f>
        <v>9277</v>
      </c>
    </row>
    <row r="58" spans="1:16" x14ac:dyDescent="0.15">
      <c r="A58" s="175" t="s">
        <v>43</v>
      </c>
      <c r="B58" s="175"/>
      <c r="C58" s="175"/>
      <c r="D58" s="175">
        <f>'将来負担比率（分子）の構造'!I$50</f>
        <v>6772</v>
      </c>
      <c r="E58" s="175"/>
      <c r="F58" s="175"/>
      <c r="G58" s="175">
        <f>'将来負担比率（分子）の構造'!J$50</f>
        <v>5608</v>
      </c>
      <c r="H58" s="175"/>
      <c r="I58" s="175"/>
      <c r="J58" s="175">
        <f>'将来負担比率（分子）の構造'!K$50</f>
        <v>4954</v>
      </c>
      <c r="K58" s="175"/>
      <c r="L58" s="175"/>
      <c r="M58" s="175">
        <f>'将来負担比率（分子）の構造'!L$50</f>
        <v>5785</v>
      </c>
      <c r="N58" s="175"/>
      <c r="O58" s="175"/>
      <c r="P58" s="175">
        <f>'将来負担比率（分子）の構造'!M$50</f>
        <v>6751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4260</v>
      </c>
      <c r="C62" s="175"/>
      <c r="D62" s="175"/>
      <c r="E62" s="175">
        <f>'将来負担比率（分子）の構造'!J$45</f>
        <v>4250</v>
      </c>
      <c r="F62" s="175"/>
      <c r="G62" s="175"/>
      <c r="H62" s="175">
        <f>'将来負担比率（分子）の構造'!K$45</f>
        <v>4225</v>
      </c>
      <c r="I62" s="175"/>
      <c r="J62" s="175"/>
      <c r="K62" s="175">
        <f>'将来負担比率（分子）の構造'!L$45</f>
        <v>4233</v>
      </c>
      <c r="L62" s="175"/>
      <c r="M62" s="175"/>
      <c r="N62" s="175">
        <f>'将来負担比率（分子）の構造'!M$45</f>
        <v>4342</v>
      </c>
      <c r="O62" s="175"/>
      <c r="P62" s="175"/>
    </row>
    <row r="63" spans="1:16" x14ac:dyDescent="0.15">
      <c r="A63" s="175" t="s">
        <v>36</v>
      </c>
      <c r="B63" s="175">
        <f>'将来負担比率（分子）の構造'!I$44</f>
        <v>387</v>
      </c>
      <c r="C63" s="175"/>
      <c r="D63" s="175"/>
      <c r="E63" s="175">
        <f>'将来負担比率（分子）の構造'!J$44</f>
        <v>603</v>
      </c>
      <c r="F63" s="175"/>
      <c r="G63" s="175"/>
      <c r="H63" s="175">
        <f>'将来負担比率（分子）の構造'!K$44</f>
        <v>1497</v>
      </c>
      <c r="I63" s="175"/>
      <c r="J63" s="175"/>
      <c r="K63" s="175">
        <f>'将来負担比率（分子）の構造'!L$44</f>
        <v>1591</v>
      </c>
      <c r="L63" s="175"/>
      <c r="M63" s="175"/>
      <c r="N63" s="175">
        <f>'将来負担比率（分子）の構造'!M$44</f>
        <v>1573</v>
      </c>
      <c r="O63" s="175"/>
      <c r="P63" s="175"/>
    </row>
    <row r="64" spans="1:16" x14ac:dyDescent="0.15">
      <c r="A64" s="175" t="s">
        <v>35</v>
      </c>
      <c r="B64" s="175">
        <f>'将来負担比率（分子）の構造'!I$43</f>
        <v>12599</v>
      </c>
      <c r="C64" s="175"/>
      <c r="D64" s="175"/>
      <c r="E64" s="175">
        <f>'将来負担比率（分子）の構造'!J$43</f>
        <v>12663</v>
      </c>
      <c r="F64" s="175"/>
      <c r="G64" s="175"/>
      <c r="H64" s="175">
        <f>'将来負担比率（分子）の構造'!K$43</f>
        <v>13090</v>
      </c>
      <c r="I64" s="175"/>
      <c r="J64" s="175"/>
      <c r="K64" s="175">
        <f>'将来負担比率（分子）の構造'!L$43</f>
        <v>12704</v>
      </c>
      <c r="L64" s="175"/>
      <c r="M64" s="175"/>
      <c r="N64" s="175">
        <f>'将来負担比率（分子）の構造'!M$43</f>
        <v>13512</v>
      </c>
      <c r="O64" s="175"/>
      <c r="P64" s="175"/>
    </row>
    <row r="65" spans="1:16" x14ac:dyDescent="0.15">
      <c r="A65" s="175" t="s">
        <v>34</v>
      </c>
      <c r="B65" s="175">
        <f>'将来負担比率（分子）の構造'!I$42</f>
        <v>219</v>
      </c>
      <c r="C65" s="175"/>
      <c r="D65" s="175"/>
      <c r="E65" s="175">
        <f>'将来負担比率（分子）の構造'!J$42</f>
        <v>344</v>
      </c>
      <c r="F65" s="175"/>
      <c r="G65" s="175"/>
      <c r="H65" s="175">
        <f>'将来負担比率（分子）の構造'!K$42</f>
        <v>872</v>
      </c>
      <c r="I65" s="175"/>
      <c r="J65" s="175"/>
      <c r="K65" s="175">
        <f>'将来負担比率（分子）の構造'!L$42</f>
        <v>788</v>
      </c>
      <c r="L65" s="175"/>
      <c r="M65" s="175"/>
      <c r="N65" s="175">
        <f>'将来負担比率（分子）の構造'!M$42</f>
        <v>704</v>
      </c>
      <c r="O65" s="175"/>
      <c r="P65" s="175"/>
    </row>
    <row r="66" spans="1:16" x14ac:dyDescent="0.15">
      <c r="A66" s="175" t="s">
        <v>33</v>
      </c>
      <c r="B66" s="175">
        <f>'将来負担比率（分子）の構造'!I$41</f>
        <v>18132</v>
      </c>
      <c r="C66" s="175"/>
      <c r="D66" s="175"/>
      <c r="E66" s="175">
        <f>'将来負担比率（分子）の構造'!J$41</f>
        <v>18655</v>
      </c>
      <c r="F66" s="175"/>
      <c r="G66" s="175"/>
      <c r="H66" s="175">
        <f>'将来負担比率（分子）の構造'!K$41</f>
        <v>18768</v>
      </c>
      <c r="I66" s="175"/>
      <c r="J66" s="175"/>
      <c r="K66" s="175">
        <f>'将来負担比率（分子）の構造'!L$41</f>
        <v>19259</v>
      </c>
      <c r="L66" s="175"/>
      <c r="M66" s="175"/>
      <c r="N66" s="175">
        <f>'将来負担比率（分子）の構造'!M$41</f>
        <v>19115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114</v>
      </c>
      <c r="G67" s="175" t="e">
        <f>NA()</f>
        <v>#N/A</v>
      </c>
      <c r="H67" s="175" t="e">
        <f>NA()</f>
        <v>#N/A</v>
      </c>
      <c r="I67" s="175">
        <f>IF(ISNUMBER('将来負担比率（分子）の構造'!K$53), IF('将来負担比率（分子）の構造'!K$53 &lt; 0, 0, '将来負担比率（分子）の構造'!K$53), NA())</f>
        <v>1303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2369</v>
      </c>
      <c r="C72" s="179">
        <f>基金残高に係る経年分析!G55</f>
        <v>2260</v>
      </c>
      <c r="D72" s="179">
        <f>基金残高に係る経年分析!H55</f>
        <v>2239</v>
      </c>
    </row>
    <row r="73" spans="1:16" x14ac:dyDescent="0.15">
      <c r="A73" s="178" t="s">
        <v>80</v>
      </c>
      <c r="B73" s="179">
        <f>基金残高に係る経年分析!F56</f>
        <v>530</v>
      </c>
      <c r="C73" s="179">
        <f>基金残高に係る経年分析!G56</f>
        <v>1156</v>
      </c>
      <c r="D73" s="179">
        <f>基金残高に係る経年分析!H56</f>
        <v>1095</v>
      </c>
    </row>
    <row r="74" spans="1:16" x14ac:dyDescent="0.15">
      <c r="A74" s="178" t="s">
        <v>81</v>
      </c>
      <c r="B74" s="179">
        <f>基金残高に係る経年分析!F57</f>
        <v>1723</v>
      </c>
      <c r="C74" s="179">
        <f>基金残高に係る経年分析!G57</f>
        <v>2018</v>
      </c>
      <c r="D74" s="179">
        <f>基金残高に係る経年分析!H57</f>
        <v>2955</v>
      </c>
    </row>
  </sheetData>
  <sheetProtection algorithmName="SHA-512" hashValue="Wu8I8yUQr+2zDhoY/W8SFQKMKlfI319G2BAY7UGZ+9dp2NgLsbvjUnojY6AgsOwslnyLAj4FON21poIw3bug+A==" saltValue="KPR6jbaG3hrwOLT4ZC7w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 </cp:lastModifiedBy>
  <cp:lastPrinted>2024-09-05T02:37:47Z</cp:lastPrinted>
  <dcterms:created xsi:type="dcterms:W3CDTF">2024-02-05T01:52:22Z</dcterms:created>
  <dcterms:modified xsi:type="dcterms:W3CDTF">2024-09-27T00:34:23Z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