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 activeTab="1"/>
  </bookViews>
  <sheets>
    <sheet name="1面積" sheetId="1" r:id="rId1"/>
    <sheet name="2人口" sheetId="2" r:id="rId2"/>
    <sheet name="３農業" sheetId="3" r:id="rId3"/>
    <sheet name="4工業" sheetId="4" r:id="rId4"/>
    <sheet name="5商業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J7" i="1"/>
  <c r="E7" i="1"/>
  <c r="F7" i="1"/>
  <c r="G7" i="1"/>
  <c r="D7" i="1"/>
  <c r="L4" i="2" l="1"/>
  <c r="M4" i="2"/>
  <c r="K4" i="2" l="1"/>
  <c r="J4" i="2"/>
  <c r="I4" i="2"/>
  <c r="H4" i="2"/>
  <c r="G4" i="2"/>
  <c r="F4" i="2"/>
  <c r="E4" i="2"/>
  <c r="D4" i="2"/>
  <c r="C4" i="2"/>
  <c r="B4" i="2"/>
  <c r="K8" i="1" l="1"/>
  <c r="C5" i="1"/>
  <c r="L5" i="1"/>
  <c r="K5" i="1"/>
  <c r="J5" i="1"/>
  <c r="G5" i="1"/>
  <c r="F5" i="1"/>
  <c r="E5" i="1"/>
  <c r="D5" i="1"/>
  <c r="L4" i="1"/>
  <c r="K4" i="1"/>
  <c r="J4" i="1"/>
  <c r="G4" i="1"/>
  <c r="F4" i="1"/>
  <c r="E4" i="1"/>
  <c r="D4" i="1"/>
  <c r="F8" i="1" l="1"/>
  <c r="G8" i="1"/>
  <c r="J8" i="1"/>
  <c r="E8" i="1"/>
  <c r="C4" i="1"/>
  <c r="C7" i="1" l="1"/>
  <c r="D8" i="1"/>
  <c r="C8" i="1" s="1"/>
</calcChain>
</file>

<file path=xl/sharedStrings.xml><?xml version="1.0" encoding="utf-8"?>
<sst xmlns="http://schemas.openxmlformats.org/spreadsheetml/2006/main" count="93" uniqueCount="55">
  <si>
    <t>清須市</t>
    <rPh sb="0" eb="3">
      <t>キヨスシ</t>
    </rPh>
    <phoneticPr fontId="1"/>
  </si>
  <si>
    <t>総面積</t>
    <rPh sb="0" eb="3">
      <t>ソウメンセキ</t>
    </rPh>
    <phoneticPr fontId="1"/>
  </si>
  <si>
    <t>宅地</t>
    <rPh sb="0" eb="2">
      <t>タクチ</t>
    </rPh>
    <phoneticPr fontId="1"/>
  </si>
  <si>
    <t>住宅地</t>
    <rPh sb="0" eb="3">
      <t>ジュウタクチ</t>
    </rPh>
    <phoneticPr fontId="1"/>
  </si>
  <si>
    <t>その他１）</t>
    <rPh sb="2" eb="3">
      <t>タ</t>
    </rPh>
    <phoneticPr fontId="1"/>
  </si>
  <si>
    <t>農地</t>
    <rPh sb="0" eb="2">
      <t>ノウチ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</si>
  <si>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</si>
  <si>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</si>
  <si>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道路</t>
    <rPh sb="0" eb="2">
      <t>ドウロ</t>
    </rPh>
    <phoneticPr fontId="1"/>
  </si>
  <si>
    <t>その他２）</t>
    <rPh sb="2" eb="3">
      <t>タ</t>
    </rPh>
    <phoneticPr fontId="1"/>
  </si>
  <si>
    <t>-</t>
    <phoneticPr fontId="1"/>
  </si>
  <si>
    <t>-</t>
    <phoneticPr fontId="1"/>
  </si>
  <si>
    <t>構成比</t>
    <rPh sb="0" eb="3">
      <t>コウセイヒ</t>
    </rPh>
    <phoneticPr fontId="1"/>
  </si>
  <si>
    <t>H26年版</t>
    <rPh sb="3" eb="4">
      <t>ネン</t>
    </rPh>
    <rPh sb="4" eb="5">
      <t>バン</t>
    </rPh>
    <phoneticPr fontId="1"/>
  </si>
  <si>
    <t>採草放牧地</t>
    <rPh sb="0" eb="2">
      <t>サイソウ</t>
    </rPh>
    <rPh sb="2" eb="4">
      <t>ホウボク</t>
    </rPh>
    <rPh sb="4" eb="5">
      <t>チ</t>
    </rPh>
    <phoneticPr fontId="1"/>
  </si>
  <si>
    <t>森林原野</t>
    <rPh sb="0" eb="2">
      <t>シンリン</t>
    </rPh>
    <rPh sb="2" eb="4">
      <t>ゲンヤ</t>
    </rPh>
    <phoneticPr fontId="1"/>
  </si>
  <si>
    <t>水面・河川・水路</t>
    <rPh sb="0" eb="2">
      <t>スイメン</t>
    </rPh>
    <rPh sb="3" eb="5">
      <t>カセン</t>
    </rPh>
    <rPh sb="6" eb="8">
      <t>スイロ</t>
    </rPh>
    <phoneticPr fontId="1"/>
  </si>
  <si>
    <t>年</t>
    <rPh sb="0" eb="1">
      <t>ネン</t>
    </rPh>
    <phoneticPr fontId="1"/>
  </si>
  <si>
    <t>人数</t>
    <rPh sb="0" eb="2">
      <t>ニンズウ</t>
    </rPh>
    <phoneticPr fontId="1"/>
  </si>
  <si>
    <t>H22年</t>
    <rPh sb="3" eb="4">
      <t>ネン</t>
    </rPh>
    <phoneticPr fontId="1"/>
  </si>
  <si>
    <t>H23年</t>
    <rPh sb="3" eb="4">
      <t>ネン</t>
    </rPh>
    <phoneticPr fontId="1"/>
  </si>
  <si>
    <t>H24年</t>
    <rPh sb="3" eb="4">
      <t>ネン</t>
    </rPh>
    <phoneticPr fontId="1"/>
  </si>
  <si>
    <t>H25年</t>
    <rPh sb="3" eb="4">
      <t>ネン</t>
    </rPh>
    <phoneticPr fontId="1"/>
  </si>
  <si>
    <t>H26年</t>
    <rPh sb="3" eb="4">
      <t>ネン</t>
    </rPh>
    <phoneticPr fontId="1"/>
  </si>
  <si>
    <t>H27年</t>
    <rPh sb="3" eb="4">
      <t>ネン</t>
    </rPh>
    <phoneticPr fontId="1"/>
  </si>
  <si>
    <t>H28年</t>
    <rPh sb="3" eb="4">
      <t>ネン</t>
    </rPh>
    <phoneticPr fontId="1"/>
  </si>
  <si>
    <t>H29年</t>
    <rPh sb="3" eb="4">
      <t>ネン</t>
    </rPh>
    <phoneticPr fontId="1"/>
  </si>
  <si>
    <t>H30年</t>
    <rPh sb="3" eb="4">
      <t>ネン</t>
    </rPh>
    <phoneticPr fontId="1"/>
  </si>
  <si>
    <t>R1年</t>
    <rPh sb="2" eb="3">
      <t>ネン</t>
    </rPh>
    <phoneticPr fontId="1"/>
  </si>
  <si>
    <t>世帯数</t>
    <rPh sb="0" eb="3">
      <t>セタイスウ</t>
    </rPh>
    <phoneticPr fontId="1"/>
  </si>
  <si>
    <t>世帯当たり</t>
    <rPh sb="0" eb="2">
      <t>セタイ</t>
    </rPh>
    <rPh sb="2" eb="3">
      <t>ア</t>
    </rPh>
    <phoneticPr fontId="1"/>
  </si>
  <si>
    <t>R2年</t>
    <rPh sb="2" eb="3">
      <t>ネン</t>
    </rPh>
    <phoneticPr fontId="1"/>
  </si>
  <si>
    <t>R3年</t>
    <rPh sb="2" eb="3">
      <t>ネン</t>
    </rPh>
    <phoneticPr fontId="1"/>
  </si>
  <si>
    <t>2020年版</t>
    <rPh sb="4" eb="5">
      <t>ネン</t>
    </rPh>
    <rPh sb="5" eb="6">
      <t>バン</t>
    </rPh>
    <phoneticPr fontId="1"/>
  </si>
  <si>
    <t>H17年</t>
    <rPh sb="3" eb="4">
      <t>ネン</t>
    </rPh>
    <phoneticPr fontId="1"/>
  </si>
  <si>
    <t>H12年</t>
    <rPh sb="3" eb="4">
      <t>ネン</t>
    </rPh>
    <phoneticPr fontId="1"/>
  </si>
  <si>
    <t>総農家数</t>
    <rPh sb="0" eb="1">
      <t>ソウ</t>
    </rPh>
    <rPh sb="1" eb="3">
      <t>ノウカ</t>
    </rPh>
    <rPh sb="3" eb="4">
      <t>スウ</t>
    </rPh>
    <phoneticPr fontId="1"/>
  </si>
  <si>
    <t>販売農家</t>
    <rPh sb="0" eb="2">
      <t>ハンバイ</t>
    </rPh>
    <rPh sb="2" eb="4">
      <t>ノウカ</t>
    </rPh>
    <phoneticPr fontId="1"/>
  </si>
  <si>
    <t>自給的農家</t>
    <rPh sb="0" eb="3">
      <t>ジキュウテキ</t>
    </rPh>
    <rPh sb="3" eb="5">
      <t>ノウカ</t>
    </rPh>
    <phoneticPr fontId="1"/>
  </si>
  <si>
    <t>製造品出荷額</t>
    <rPh sb="0" eb="2">
      <t>セイゾウ</t>
    </rPh>
    <rPh sb="2" eb="3">
      <t>ヒン</t>
    </rPh>
    <rPh sb="3" eb="6">
      <t>シュッカガク</t>
    </rPh>
    <phoneticPr fontId="1"/>
  </si>
  <si>
    <t>（百万円）</t>
    <rPh sb="1" eb="3">
      <t>ヒャクマン</t>
    </rPh>
    <rPh sb="3" eb="4">
      <t>エン</t>
    </rPh>
    <phoneticPr fontId="1"/>
  </si>
  <si>
    <t>H18年</t>
    <rPh sb="3" eb="4">
      <t>ネン</t>
    </rPh>
    <phoneticPr fontId="1"/>
  </si>
  <si>
    <t>H19年</t>
    <rPh sb="3" eb="4">
      <t>ネン</t>
    </rPh>
    <phoneticPr fontId="1"/>
  </si>
  <si>
    <t>H20年</t>
    <rPh sb="3" eb="4">
      <t>ネン</t>
    </rPh>
    <phoneticPr fontId="1"/>
  </si>
  <si>
    <t>H21年</t>
    <rPh sb="3" eb="4">
      <t>ネン</t>
    </rPh>
    <phoneticPr fontId="1"/>
  </si>
  <si>
    <t>H9年</t>
    <rPh sb="2" eb="3">
      <t>ネン</t>
    </rPh>
    <phoneticPr fontId="1"/>
  </si>
  <si>
    <t>H11年</t>
    <rPh sb="3" eb="4">
      <t>ネン</t>
    </rPh>
    <phoneticPr fontId="1"/>
  </si>
  <si>
    <t>H14年</t>
    <rPh sb="3" eb="4">
      <t>ネン</t>
    </rPh>
    <phoneticPr fontId="1"/>
  </si>
  <si>
    <t>H16年</t>
    <rPh sb="3" eb="4">
      <t>ネン</t>
    </rPh>
    <phoneticPr fontId="1"/>
  </si>
  <si>
    <t>※四捨五入の影響で各用地の合計が総面積と異なります。</t>
    <rPh sb="1" eb="5">
      <t>シシャゴニュウ</t>
    </rPh>
    <rPh sb="6" eb="8">
      <t>エイキョウ</t>
    </rPh>
    <rPh sb="9" eb="10">
      <t>カク</t>
    </rPh>
    <rPh sb="10" eb="12">
      <t>ヨウチ</t>
    </rPh>
    <rPh sb="13" eb="15">
      <t>ゴウケイ</t>
    </rPh>
    <rPh sb="16" eb="19">
      <t>ソウメンセキ</t>
    </rPh>
    <rPh sb="20" eb="21">
      <t>コト</t>
    </rPh>
    <phoneticPr fontId="1"/>
  </si>
  <si>
    <t>H27年</t>
    <rPh sb="3" eb="4">
      <t>ネン</t>
    </rPh>
    <phoneticPr fontId="1"/>
  </si>
  <si>
    <t>（百万円）</t>
    <rPh sb="1" eb="3">
      <t>ヒャクマン</t>
    </rPh>
    <rPh sb="3" eb="4">
      <t>エン</t>
    </rPh>
    <phoneticPr fontId="1"/>
  </si>
  <si>
    <t>-</t>
    <phoneticPr fontId="1"/>
  </si>
  <si>
    <t>※各年10/1時点</t>
    <rPh sb="1" eb="3">
      <t>カクネン</t>
    </rPh>
    <rPh sb="7" eb="9">
      <t>ジテン</t>
    </rPh>
    <phoneticPr fontId="1"/>
  </si>
  <si>
    <t>土地に関する統計年報</t>
    <rPh sb="0" eb="2">
      <t>トチ</t>
    </rPh>
    <rPh sb="3" eb="4">
      <t>カン</t>
    </rPh>
    <rPh sb="6" eb="8">
      <t>トウケイ</t>
    </rPh>
    <rPh sb="8" eb="10">
      <t>ネンポウ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</si>
</sst>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_ "/>
    <numFmt numFmtId="178" formatCode="#,##0.00_ 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76" fontId="0" fillId="0" borderId="1" xfId="0" applyNumberFormat="1" applyBorder="1"/>
    <xf numFmtId="178" fontId="0" fillId="0" borderId="1" xfId="0" applyNumberFormat="1" applyBorder="1"/>
    <xf numFmtId="0" fontId="0" fillId="3" borderId="1" xfId="0" applyFill="1" applyBorder="1"/>
    <xf numFmtId="38" fontId="0" fillId="0" borderId="1" xfId="1" applyFont="1" applyBorder="1" applyAlignment="1"/>
    <xf numFmtId="40" fontId="0" fillId="0" borderId="1" xfId="1" applyNumberFormat="1" applyFont="1" applyBorder="1" applyAlignment="1"/>
    <xf numFmtId="0" fontId="0" fillId="0" borderId="5" xfId="0" applyFill="1" applyBorder="1"/>
    <xf numFmtId="3" fontId="0" fillId="0" borderId="1" xfId="0" applyNumberFormat="1" applyBorder="1"/>
    <xf numFmtId="0" fontId="0" fillId="2" borderId="6" xfId="0" applyFill="1" applyBorder="1"/>
    <xf numFmtId="177" fontId="0" fillId="0" borderId="7" xfId="0" applyNumberFormat="1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176" fontId="0" fillId="4" borderId="8" xfId="0" applyNumberFormat="1" applyFill="1" applyBorder="1"/>
    <xf numFmtId="176" fontId="0" fillId="0" borderId="8" xfId="0" applyNumberFormat="1" applyBorder="1"/>
    <xf numFmtId="176" fontId="0" fillId="0" borderId="19" xfId="0" applyNumberFormat="1" applyBorder="1"/>
    <xf numFmtId="0" fontId="0" fillId="2" borderId="21" xfId="0" applyFill="1" applyBorder="1"/>
    <xf numFmtId="0" fontId="0" fillId="0" borderId="22" xfId="0" applyBorder="1"/>
    <xf numFmtId="176" fontId="0" fillId="0" borderId="24" xfId="0" applyNumberFormat="1" applyBorder="1"/>
    <xf numFmtId="177" fontId="0" fillId="0" borderId="27" xfId="0" applyNumberFormat="1" applyBorder="1"/>
    <xf numFmtId="0" fontId="0" fillId="0" borderId="27" xfId="0" applyBorder="1"/>
    <xf numFmtId="0" fontId="0" fillId="4" borderId="28" xfId="0" applyFill="1" applyBorder="1"/>
    <xf numFmtId="0" fontId="0" fillId="0" borderId="29" xfId="0" applyBorder="1"/>
    <xf numFmtId="0" fontId="0" fillId="0" borderId="0" xfId="0" applyBorder="1"/>
    <xf numFmtId="38" fontId="0" fillId="0" borderId="29" xfId="1" applyFont="1" applyBorder="1" applyAlignment="1"/>
    <xf numFmtId="38" fontId="0" fillId="0" borderId="0" xfId="1" applyFont="1" applyBorder="1" applyAlignment="1"/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</cellXfs>
  <cellStyles count="4">
    <cellStyle name="パーセント 2" xfId="3"/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050"/>
              <a:t>※</a:t>
            </a:r>
            <a:r>
              <a:rPr lang="ja-JP" altLang="en-US" sz="1050"/>
              <a:t>資料：清須市住民基本台帳（各年</a:t>
            </a:r>
            <a:r>
              <a:rPr lang="en-US" altLang="ja-JP" sz="1050"/>
              <a:t>10</a:t>
            </a:r>
            <a:r>
              <a:rPr lang="ja-JP" altLang="en-US" sz="1050"/>
              <a:t>月</a:t>
            </a:r>
            <a:r>
              <a:rPr lang="en-US" altLang="ja-JP" sz="1050"/>
              <a:t>1</a:t>
            </a:r>
            <a:r>
              <a:rPr lang="ja-JP" altLang="en-US" sz="1050"/>
              <a:t>日時点）</a:t>
            </a:r>
            <a:endParaRPr lang="en-US" altLang="ja-JP" sz="1050"/>
          </a:p>
        </c:rich>
      </c:tx>
      <c:layout>
        <c:manualLayout>
          <c:xMode val="edge"/>
          <c:yMode val="edge"/>
          <c:x val="0.11496689779449211"/>
          <c:y val="5.53092481086922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339884118314486"/>
          <c:y val="4.7971900571252134E-2"/>
          <c:w val="0.79464711624626472"/>
          <c:h val="0.82573969430291783"/>
        </c:manualLayout>
      </c:layout>
      <c:lineChart>
        <c:grouping val="stacked"/>
        <c:varyColors val="0"/>
        <c:ser>
          <c:idx val="0"/>
          <c:order val="0"/>
          <c:tx>
            <c:strRef>
              <c:f>'2人口'!$A$2</c:f>
              <c:strCache>
                <c:ptCount val="1"/>
                <c:pt idx="0">
                  <c:v>人数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1111111111111109E-2"/>
                  <c:y val="-5.52792359288423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DA5-4E7B-998F-FD061A12C99B}"/>
                </c:ext>
              </c:extLst>
            </c:dLbl>
            <c:dLbl>
              <c:idx val="1"/>
              <c:layout>
                <c:manualLayout>
                  <c:x val="-1.9444444444444445E-2"/>
                  <c:y val="3.683604479495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1DA5-4E7B-998F-FD061A12C99B}"/>
                </c:ext>
              </c:extLst>
            </c:dLbl>
            <c:dLbl>
              <c:idx val="2"/>
              <c:layout>
                <c:manualLayout>
                  <c:x val="-8.3333333333333332E-3"/>
                  <c:y val="1.3813516798106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DA5-4E7B-998F-FD061A12C99B}"/>
                </c:ext>
              </c:extLst>
            </c:dLbl>
            <c:dLbl>
              <c:idx val="3"/>
              <c:layout>
                <c:manualLayout>
                  <c:x val="-0.12738609977242166"/>
                  <c:y val="-1.16606175684034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23859829404827"/>
                      <c:h val="6.88038982247502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1DA5-4E7B-998F-FD061A12C99B}"/>
                </c:ext>
              </c:extLst>
            </c:dLbl>
            <c:dLbl>
              <c:idx val="4"/>
              <c:layout>
                <c:manualLayout>
                  <c:x val="-9.7222222222222321E-2"/>
                  <c:y val="-5.064956159305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DA5-4E7B-998F-FD061A12C99B}"/>
                </c:ext>
              </c:extLst>
            </c:dLbl>
            <c:dLbl>
              <c:idx val="5"/>
              <c:layout>
                <c:manualLayout>
                  <c:x val="-9.2131076898969724E-2"/>
                  <c:y val="-3.8712675621429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DA5-4E7B-998F-FD061A12C99B}"/>
                </c:ext>
              </c:extLst>
            </c:dLbl>
            <c:dLbl>
              <c:idx val="6"/>
              <c:layout>
                <c:manualLayout>
                  <c:x val="-5.6785168644964246E-2"/>
                  <c:y val="-5.5392311255210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29D-43C4-980C-2C815504B52D}"/>
                </c:ext>
              </c:extLst>
            </c:dLbl>
            <c:dLbl>
              <c:idx val="7"/>
              <c:layout>
                <c:manualLayout>
                  <c:x val="-4.4444444444444543E-2"/>
                  <c:y val="-5.951480023330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29D-43C4-980C-2C815504B5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'2人口'!$B$1:$M$1</c15:sqref>
                  </c15:fullRef>
                </c:ext>
              </c:extLst>
              <c:f>'2人口'!$F$1:$M$1</c:f>
              <c:strCache>
                <c:ptCount val="8"/>
                <c:pt idx="0">
                  <c:v>H26年</c:v>
                </c:pt>
                <c:pt idx="1">
                  <c:v>H27年</c:v>
                </c:pt>
                <c:pt idx="2">
                  <c:v>H28年</c:v>
                </c:pt>
                <c:pt idx="3">
                  <c:v>H29年</c:v>
                </c:pt>
                <c:pt idx="4">
                  <c:v>H30年</c:v>
                </c:pt>
                <c:pt idx="5">
                  <c:v>R1年</c:v>
                </c:pt>
                <c:pt idx="6">
                  <c:v>R2年</c:v>
                </c:pt>
                <c:pt idx="7">
                  <c:v>R3年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'2人口'!$B$2:$M$2</c15:sqref>
                  </c15:fullRef>
                </c:ext>
              </c:extLst>
              <c:f>'2人口'!$F$2:$M$2</c:f>
              <c:numCache>
                <c:formatCode>#,##0_ </c:formatCode>
                <c:ptCount val="8"/>
                <c:pt idx="0">
                  <c:v>66488</c:v>
                </c:pt>
                <c:pt idx="1">
                  <c:v>66897</c:v>
                </c:pt>
                <c:pt idx="2">
                  <c:v>67372</c:v>
                </c:pt>
                <c:pt idx="3">
                  <c:v>68649</c:v>
                </c:pt>
                <c:pt idx="4">
                  <c:v>68914</c:v>
                </c:pt>
                <c:pt idx="5">
                  <c:v>69257</c:v>
                </c:pt>
                <c:pt idx="6">
                  <c:v>69390</c:v>
                </c:pt>
                <c:pt idx="7" formatCode="#,##0_);[Red]\(#,##0\)">
                  <c:v>69413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'2人口'!$B$2</c15:sqref>
                  <c15:dLbl>
                    <c:idx val="-1"/>
                    <c:layout>
                      <c:manualLayout>
                        <c:x val="-4.7222222222222221E-2"/>
                        <c:y val="-5.985857279179513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C4B1-4658-B1A4-61E7789F0B51}"/>
                      </c:ext>
                    </c:extLst>
                  </c15:dLbl>
                </c15:categoryFilterException>
                <c15:categoryFilterException>
                  <c15:sqref>'2人口'!$C$2</c15:sqref>
                  <c15:dLbl>
                    <c:idx val="-1"/>
                    <c:layout>
                      <c:manualLayout>
                        <c:x val="-4.7222222222222221E-2"/>
                        <c:y val="4.144055039431954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C4B1-4658-B1A4-61E7789F0B51}"/>
                      </c:ext>
                    </c:extLst>
                  </c15:dLbl>
                </c15:categoryFilterException>
                <c15:categoryFilterException>
                  <c15:sqref>'2人口'!$D$2</c15:sqref>
                  <c15:dLbl>
                    <c:idx val="-1"/>
                    <c:layout>
                      <c:manualLayout>
                        <c:x val="-7.234387722324119E-2"/>
                        <c:y val="-5.525389401285702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C4B1-4658-B1A4-61E7789F0B51}"/>
                      </c:ext>
                    </c:extLst>
                  </c15:dLbl>
                </c15:categoryFilterException>
                <c15:categoryFilterException>
                  <c15:sqref>'2人口'!$E$2</c15:sqref>
                  <c15:dLbl>
                    <c:idx val="-1"/>
                    <c:layout>
                      <c:manualLayout>
                        <c:x val="-4.1666666666666664E-2"/>
                        <c:y val="4.604505599368856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C4B1-4658-B1A4-61E7789F0B5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1DA5-4E7B-998F-FD061A12C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349216"/>
        <c:axId val="417349872"/>
      </c:lineChart>
      <c:catAx>
        <c:axId val="41734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349872"/>
        <c:crosses val="autoZero"/>
        <c:auto val="1"/>
        <c:lblAlgn val="ctr"/>
        <c:lblOffset val="100"/>
        <c:noMultiLvlLbl val="0"/>
      </c:catAx>
      <c:valAx>
        <c:axId val="417349872"/>
        <c:scaling>
          <c:orientation val="minMax"/>
          <c:max val="70000"/>
          <c:min val="6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（人）</a:t>
                </a:r>
              </a:p>
            </c:rich>
          </c:tx>
          <c:layout>
            <c:manualLayout>
              <c:xMode val="edge"/>
              <c:yMode val="edge"/>
              <c:x val="2.2388059701492536E-2"/>
              <c:y val="0.892214296742318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17349216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050" b="0" i="0" baseline="0">
                <a:effectLst/>
              </a:rPr>
              <a:t>※</a:t>
            </a:r>
            <a:r>
              <a:rPr lang="ja-JP" altLang="ja-JP" sz="1050" b="0" i="0" baseline="0">
                <a:effectLst/>
              </a:rPr>
              <a:t>資料：清須市住民基本台帳（各年</a:t>
            </a:r>
            <a:r>
              <a:rPr lang="en-US" altLang="ja-JP" sz="1050" b="0" i="0" baseline="0">
                <a:effectLst/>
              </a:rPr>
              <a:t>10</a:t>
            </a:r>
            <a:r>
              <a:rPr lang="ja-JP" altLang="ja-JP" sz="1050" b="0" i="0" baseline="0">
                <a:effectLst/>
              </a:rPr>
              <a:t>月</a:t>
            </a:r>
            <a:r>
              <a:rPr lang="en-US" altLang="ja-JP" sz="1050" b="0" i="0" baseline="0">
                <a:effectLst/>
              </a:rPr>
              <a:t>1</a:t>
            </a:r>
            <a:r>
              <a:rPr lang="ja-JP" altLang="ja-JP" sz="1050" b="0" i="0" baseline="0">
                <a:effectLst/>
              </a:rPr>
              <a:t>日時点）</a:t>
            </a:r>
            <a:endParaRPr lang="ja-JP" altLang="ja-JP" sz="900">
              <a:effectLst/>
            </a:endParaRPr>
          </a:p>
        </c:rich>
      </c:tx>
      <c:layout>
        <c:manualLayout>
          <c:xMode val="edge"/>
          <c:yMode val="edge"/>
          <c:x val="0.10127201308180953"/>
          <c:y val="4.3343176815961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672380459704607"/>
          <c:y val="4.6746860230568767E-2"/>
          <c:w val="0.79187143527266191"/>
          <c:h val="0.714127122012986"/>
        </c:manualLayout>
      </c:layout>
      <c:lineChart>
        <c:grouping val="standard"/>
        <c:varyColors val="0"/>
        <c:ser>
          <c:idx val="1"/>
          <c:order val="0"/>
          <c:tx>
            <c:strRef>
              <c:f>'2人口'!$A$3</c:f>
              <c:strCache>
                <c:ptCount val="1"/>
                <c:pt idx="0">
                  <c:v>世帯数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'2人口'!$B$1:$M$1</c15:sqref>
                  </c15:fullRef>
                </c:ext>
              </c:extLst>
              <c:f>'2人口'!$F$1:$M$1</c:f>
              <c:strCache>
                <c:ptCount val="8"/>
                <c:pt idx="0">
                  <c:v>H26年</c:v>
                </c:pt>
                <c:pt idx="1">
                  <c:v>H27年</c:v>
                </c:pt>
                <c:pt idx="2">
                  <c:v>H28年</c:v>
                </c:pt>
                <c:pt idx="3">
                  <c:v>H29年</c:v>
                </c:pt>
                <c:pt idx="4">
                  <c:v>H30年</c:v>
                </c:pt>
                <c:pt idx="5">
                  <c:v>R1年</c:v>
                </c:pt>
                <c:pt idx="6">
                  <c:v>R2年</c:v>
                </c:pt>
                <c:pt idx="7">
                  <c:v>R3年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'2人口'!$B$3:$M$3</c15:sqref>
                  </c15:fullRef>
                </c:ext>
              </c:extLst>
              <c:f>'2人口'!$F$3:$M$3</c:f>
              <c:numCache>
                <c:formatCode>#,##0_ </c:formatCode>
                <c:ptCount val="8"/>
                <c:pt idx="0">
                  <c:v>27045</c:v>
                </c:pt>
                <c:pt idx="1">
                  <c:v>27460</c:v>
                </c:pt>
                <c:pt idx="2">
                  <c:v>27886</c:v>
                </c:pt>
                <c:pt idx="3">
                  <c:v>28768</c:v>
                </c:pt>
                <c:pt idx="4">
                  <c:v>29101</c:v>
                </c:pt>
                <c:pt idx="5">
                  <c:v>29477</c:v>
                </c:pt>
                <c:pt idx="6">
                  <c:v>29821</c:v>
                </c:pt>
                <c:pt idx="7" formatCode="#,##0_);[Red]\(#,##0\)">
                  <c:v>30228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1-40E9-ADEC-F0CF72386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061960"/>
        <c:axId val="590059008"/>
      </c:lineChart>
      <c:lineChart>
        <c:grouping val="standard"/>
        <c:varyColors val="0"/>
        <c:ser>
          <c:idx val="2"/>
          <c:order val="1"/>
          <c:tx>
            <c:strRef>
              <c:f>'2人口'!$A$4</c:f>
              <c:strCache>
                <c:ptCount val="1"/>
                <c:pt idx="0">
                  <c:v>世帯当たり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FFFF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433139924467287E-2"/>
                  <c:y val="4.20155247915488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5A1-40E9-ADEC-F0CF72386A9B}"/>
                </c:ext>
              </c:extLst>
            </c:dLbl>
            <c:dLbl>
              <c:idx val="1"/>
              <c:layout>
                <c:manualLayout>
                  <c:x val="-4.745018445752891E-2"/>
                  <c:y val="4.6615721038091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5A1-40E9-ADEC-F0CF72386A9B}"/>
                </c:ext>
              </c:extLst>
            </c:dLbl>
            <c:dLbl>
              <c:idx val="2"/>
              <c:layout>
                <c:manualLayout>
                  <c:x val="-4.7433152569686075E-2"/>
                  <c:y val="4.6547622885470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5A1-40E9-ADEC-F0CF72386A9B}"/>
                </c:ext>
              </c:extLst>
            </c:dLbl>
            <c:dLbl>
              <c:idx val="3"/>
              <c:layout>
                <c:manualLayout>
                  <c:x val="-5.0223325170400866E-2"/>
                  <c:y val="5.5816216126149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5A1-40E9-ADEC-F0CF72386A9B}"/>
                </c:ext>
              </c:extLst>
            </c:dLbl>
            <c:dLbl>
              <c:idx val="4"/>
              <c:layout>
                <c:manualLayout>
                  <c:x val="-5.0223325170400866E-2"/>
                  <c:y val="5.5816216126149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75A1-40E9-ADEC-F0CF72386A9B}"/>
                </c:ext>
              </c:extLst>
            </c:dLbl>
            <c:dLbl>
              <c:idx val="5"/>
              <c:layout>
                <c:manualLayout>
                  <c:x val="-5.0240357058243701E-2"/>
                  <c:y val="4.2015473494061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5A1-40E9-ADEC-F0CF72386A9B}"/>
                </c:ext>
              </c:extLst>
            </c:dLbl>
            <c:dLbl>
              <c:idx val="6"/>
              <c:layout>
                <c:manualLayout>
                  <c:x val="-5.2689673544565135E-2"/>
                  <c:y val="3.6801980352233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723-4783-B838-1FADDD54DFBE}"/>
                </c:ext>
              </c:extLst>
            </c:dLbl>
            <c:dLbl>
              <c:idx val="7"/>
              <c:layout>
                <c:manualLayout>
                  <c:x val="-5.5494886082164636E-2"/>
                  <c:y val="3.212723980035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723-4783-B838-1FADDD54DF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'2人口'!$B$1:$M$1</c15:sqref>
                  </c15:fullRef>
                </c:ext>
              </c:extLst>
              <c:f>'2人口'!$F$1:$M$1</c:f>
              <c:strCache>
                <c:ptCount val="8"/>
                <c:pt idx="0">
                  <c:v>H26年</c:v>
                </c:pt>
                <c:pt idx="1">
                  <c:v>H27年</c:v>
                </c:pt>
                <c:pt idx="2">
                  <c:v>H28年</c:v>
                </c:pt>
                <c:pt idx="3">
                  <c:v>H29年</c:v>
                </c:pt>
                <c:pt idx="4">
                  <c:v>H30年</c:v>
                </c:pt>
                <c:pt idx="5">
                  <c:v>R1年</c:v>
                </c:pt>
                <c:pt idx="6">
                  <c:v>R2年</c:v>
                </c:pt>
                <c:pt idx="7">
                  <c:v>R3年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'2人口'!$B$4:$M$4</c15:sqref>
                  </c15:fullRef>
                </c:ext>
              </c:extLst>
              <c:f>'2人口'!$F$4:$M$4</c:f>
              <c:numCache>
                <c:formatCode>#,##0.00_ </c:formatCode>
                <c:ptCount val="8"/>
                <c:pt idx="0">
                  <c:v>2.46</c:v>
                </c:pt>
                <c:pt idx="1">
                  <c:v>2.44</c:v>
                </c:pt>
                <c:pt idx="2">
                  <c:v>2.42</c:v>
                </c:pt>
                <c:pt idx="3">
                  <c:v>2.39</c:v>
                </c:pt>
                <c:pt idx="4">
                  <c:v>2.37</c:v>
                </c:pt>
                <c:pt idx="5">
                  <c:v>2.35</c:v>
                </c:pt>
                <c:pt idx="6" formatCode="General">
                  <c:v>2.33</c:v>
                </c:pt>
                <c:pt idx="7" formatCode="#,##0.00_);[Red]\(#,##0.00\)">
                  <c:v>2.2999999999999998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'2人口'!$B$4</c15:sqref>
                  <c15:dLbl>
                    <c:idx val="-1"/>
                    <c:layout>
                      <c:manualLayout>
                        <c:x val="-4.4446004252590959E-2"/>
                        <c:y val="4.136286648993258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6C8A-480B-945E-4D504A80795E}"/>
                      </c:ext>
                    </c:extLst>
                  </c15:dLbl>
                </c15:categoryFilterException>
                <c15:categoryFilterException>
                  <c15:sqref>'2人口'!$C$4</c15:sqref>
                  <c15:dLbl>
                    <c:idx val="-1"/>
                    <c:layout>
                      <c:manualLayout>
                        <c:x val="-4.7220640547606337E-2"/>
                        <c:y val="5.092578571940349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6C8A-480B-945E-4D504A80795E}"/>
                      </c:ext>
                    </c:extLst>
                  </c15:dLbl>
                </c15:categoryFilterException>
                <c15:categoryFilterException>
                  <c15:sqref>'2人口'!$D$4</c15:sqref>
                  <c15:dLbl>
                    <c:idx val="-1"/>
                    <c:layout>
                      <c:manualLayout>
                        <c:x val="-4.722156411686932E-2"/>
                        <c:y val="5.0984507308054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6C8A-480B-945E-4D504A80795E}"/>
                      </c:ext>
                    </c:extLst>
                  </c15:dLbl>
                </c15:categoryFilterException>
                <c15:categoryFilterException>
                  <c15:sqref>'2人口'!$E$4</c15:sqref>
                  <c15:dLbl>
                    <c:idx val="-1"/>
                    <c:layout>
                      <c:manualLayout>
                        <c:x val="-5.0197104354663687E-2"/>
                        <c:y val="4.668409385865056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6C8A-480B-945E-4D504A80795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1-75A1-40E9-ADEC-F0CF72386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774384"/>
        <c:axId val="428778648"/>
      </c:lineChart>
      <c:catAx>
        <c:axId val="590061960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059008"/>
        <c:crosses val="autoZero"/>
        <c:auto val="1"/>
        <c:lblAlgn val="ctr"/>
        <c:lblOffset val="100"/>
        <c:noMultiLvlLbl val="0"/>
      </c:catAx>
      <c:valAx>
        <c:axId val="590059008"/>
        <c:scaling>
          <c:orientation val="minMax"/>
          <c:min val="2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（世帯）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"/>
              <c:y val="0.786018117882271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0061960"/>
        <c:crosses val="autoZero"/>
        <c:crossBetween val="between"/>
        <c:majorUnit val="1000"/>
      </c:valAx>
      <c:valAx>
        <c:axId val="428778648"/>
        <c:scaling>
          <c:orientation val="minMax"/>
          <c:max val="3"/>
          <c:min val="2.25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（人）</a:t>
                </a:r>
              </a:p>
            </c:rich>
          </c:tx>
          <c:layout>
            <c:manualLayout>
              <c:xMode val="edge"/>
              <c:yMode val="edge"/>
              <c:x val="0.89699828586208841"/>
              <c:y val="0.774197251477918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8774384"/>
        <c:crosses val="max"/>
        <c:crossBetween val="between"/>
        <c:majorUnit val="0.25"/>
      </c:valAx>
      <c:catAx>
        <c:axId val="42877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8778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050"/>
              <a:t>※</a:t>
            </a:r>
            <a:r>
              <a:rPr lang="ja-JP" altLang="en-US" sz="1050"/>
              <a:t>資料：農林業センサス</a:t>
            </a:r>
            <a:endParaRPr lang="ja-JP" altLang="en-US"/>
          </a:p>
        </c:rich>
      </c:tx>
      <c:layout>
        <c:manualLayout>
          <c:xMode val="edge"/>
          <c:yMode val="edge"/>
          <c:x val="0.62291666666666667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5914260717410341E-2"/>
          <c:y val="0.1739122193059201"/>
          <c:w val="0.87353018372703417"/>
          <c:h val="0.6794447360746573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'３農業'!$A$1:$F$1</c15:sqref>
                  </c15:fullRef>
                </c:ext>
              </c:extLst>
              <c:f>'３農業'!$B$1:$F$1</c:f>
              <c:strCache>
                <c:ptCount val="5"/>
                <c:pt idx="0">
                  <c:v>H12年</c:v>
                </c:pt>
                <c:pt idx="1">
                  <c:v>H17年</c:v>
                </c:pt>
                <c:pt idx="2">
                  <c:v>H22年</c:v>
                </c:pt>
                <c:pt idx="3">
                  <c:v>H27年</c:v>
                </c:pt>
                <c:pt idx="4">
                  <c:v>R2年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'３農業'!$A$2:$F$2</c15:sqref>
                  </c15:fullRef>
                </c:ext>
              </c:extLst>
              <c:f>'３農業'!$B$2:$F$2</c:f>
              <c:numCache>
                <c:formatCode>General</c:formatCode>
                <c:ptCount val="5"/>
                <c:pt idx="0">
                  <c:v>778</c:v>
                </c:pt>
                <c:pt idx="1">
                  <c:v>754</c:v>
                </c:pt>
                <c:pt idx="2">
                  <c:v>683</c:v>
                </c:pt>
                <c:pt idx="3">
                  <c:v>530</c:v>
                </c:pt>
                <c:pt idx="4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B-4530-A53A-335B444BA39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70723824"/>
        <c:axId val="570724480"/>
      </c:lineChart>
      <c:catAx>
        <c:axId val="57072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0724480"/>
        <c:crosses val="autoZero"/>
        <c:auto val="1"/>
        <c:lblAlgn val="ctr"/>
        <c:lblOffset val="100"/>
        <c:noMultiLvlLbl val="0"/>
      </c:catAx>
      <c:valAx>
        <c:axId val="570724480"/>
        <c:scaling>
          <c:orientation val="minMax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（戸）</a:t>
                </a:r>
              </a:p>
            </c:rich>
          </c:tx>
          <c:layout>
            <c:manualLayout>
              <c:xMode val="edge"/>
              <c:yMode val="edge"/>
              <c:x val="0"/>
              <c:y val="0.87598016914552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0723824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※</a:t>
            </a:r>
            <a:r>
              <a:rPr lang="ja-JP" sz="1000"/>
              <a:t>資料：農林業センサス</a:t>
            </a:r>
          </a:p>
        </c:rich>
      </c:tx>
      <c:layout>
        <c:manualLayout>
          <c:xMode val="edge"/>
          <c:yMode val="edge"/>
          <c:x val="0.6083333333333332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07174103237096E-2"/>
          <c:y val="0.17052092446777486"/>
          <c:w val="0.88337270341207352"/>
          <c:h val="0.5810553368328959"/>
        </c:manualLayout>
      </c:layout>
      <c:lineChart>
        <c:grouping val="standard"/>
        <c:varyColors val="0"/>
        <c:ser>
          <c:idx val="0"/>
          <c:order val="0"/>
          <c:tx>
            <c:strRef>
              <c:f>'３農業'!$I$2</c:f>
              <c:strCache>
                <c:ptCount val="1"/>
                <c:pt idx="0">
                  <c:v>販売農家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3625109361329844E-2"/>
                  <c:y val="-3.6562408865558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312-47F9-981D-31EC7DAE96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'３農業'!$J$1:$N$1</c:f>
              <c:strCache>
                <c:ptCount val="5"/>
                <c:pt idx="0">
                  <c:v>H12年</c:v>
                </c:pt>
                <c:pt idx="1">
                  <c:v>H17年</c:v>
                </c:pt>
                <c:pt idx="2">
                  <c:v>H22年</c:v>
                </c:pt>
                <c:pt idx="3">
                  <c:v>H27年</c:v>
                </c:pt>
                <c:pt idx="4">
                  <c:v>R2年</c:v>
                </c:pt>
              </c:strCache>
            </c:strRef>
          </c:cat>
          <c:val>
            <c:numRef>
              <c:f>'３農業'!$J$2:$N$2</c:f>
              <c:numCache>
                <c:formatCode>General</c:formatCode>
                <c:ptCount val="5"/>
                <c:pt idx="0">
                  <c:v>441</c:v>
                </c:pt>
                <c:pt idx="1">
                  <c:v>360</c:v>
                </c:pt>
                <c:pt idx="2">
                  <c:v>280</c:v>
                </c:pt>
                <c:pt idx="3">
                  <c:v>165</c:v>
                </c:pt>
                <c:pt idx="4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2-47F9-981D-31EC7DAE96BB}"/>
            </c:ext>
          </c:extLst>
        </c:ser>
        <c:ser>
          <c:idx val="2"/>
          <c:order val="2"/>
          <c:tx>
            <c:strRef>
              <c:f>'３農業'!$I$4</c:f>
              <c:strCache>
                <c:ptCount val="1"/>
                <c:pt idx="0">
                  <c:v>自給的農家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7513998250218722E-2"/>
                  <c:y val="-7.8229075532225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312-47F9-981D-31EC7DAE96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'３農業'!$J$1:$N$1</c:f>
              <c:strCache>
                <c:ptCount val="5"/>
                <c:pt idx="0">
                  <c:v>H12年</c:v>
                </c:pt>
                <c:pt idx="1">
                  <c:v>H17年</c:v>
                </c:pt>
                <c:pt idx="2">
                  <c:v>H22年</c:v>
                </c:pt>
                <c:pt idx="3">
                  <c:v>H27年</c:v>
                </c:pt>
                <c:pt idx="4">
                  <c:v>R2年</c:v>
                </c:pt>
              </c:strCache>
            </c:strRef>
          </c:cat>
          <c:val>
            <c:numRef>
              <c:f>'３農業'!$J$4:$N$4</c:f>
              <c:numCache>
                <c:formatCode>General</c:formatCode>
                <c:ptCount val="5"/>
                <c:pt idx="0">
                  <c:v>337</c:v>
                </c:pt>
                <c:pt idx="1">
                  <c:v>394</c:v>
                </c:pt>
                <c:pt idx="2">
                  <c:v>403</c:v>
                </c:pt>
                <c:pt idx="3">
                  <c:v>365</c:v>
                </c:pt>
                <c:pt idx="4">
                  <c:v>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12-47F9-981D-31EC7DAE96B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02777640"/>
        <c:axId val="50599052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'３農業'!$I$3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'３農業'!$J$1:$N$1</c15:sqref>
                        </c15:formulaRef>
                      </c:ext>
                    </c:extLst>
                    <c:strCache>
                      <c:ptCount val="5"/>
                      <c:pt idx="0">
                        <c:v>H12年</c:v>
                      </c:pt>
                      <c:pt idx="1">
                        <c:v>H17年</c:v>
                      </c:pt>
                      <c:pt idx="2">
                        <c:v>H22年</c:v>
                      </c:pt>
                      <c:pt idx="3">
                        <c:v>H27年</c:v>
                      </c:pt>
                      <c:pt idx="4">
                        <c:v>R2年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'３農業'!$J$3:$N$3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312-47F9-981D-31EC7DAE96BB}"/>
                  </c:ext>
                </c:extLst>
              </c15:ser>
            </c15:filteredLineSeries>
          </c:ext>
        </c:extLst>
      </c:lineChart>
      <c:catAx>
        <c:axId val="50277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5990520"/>
        <c:crosses val="autoZero"/>
        <c:auto val="1"/>
        <c:lblAlgn val="ctr"/>
        <c:lblOffset val="100"/>
        <c:noMultiLvlLbl val="0"/>
      </c:catAx>
      <c:valAx>
        <c:axId val="50599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（戸）</a:t>
                </a:r>
              </a:p>
            </c:rich>
          </c:tx>
          <c:layout>
            <c:manualLayout>
              <c:xMode val="edge"/>
              <c:yMode val="edge"/>
              <c:x val="0"/>
              <c:y val="0.78049285505978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777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000"/>
              <a:t>※</a:t>
            </a:r>
            <a:r>
              <a:rPr lang="ja-JP" altLang="en-US" sz="1000"/>
              <a:t>資料：工業統計調査、経済センサス</a:t>
            </a:r>
            <a:endParaRPr lang="en-US" altLang="ja-JP" sz="1000"/>
          </a:p>
          <a:p>
            <a:pPr algn="l">
              <a:defRPr/>
            </a:pPr>
            <a:r>
              <a:rPr lang="en-US" altLang="ja-JP" sz="1000"/>
              <a:t>※</a:t>
            </a:r>
            <a:r>
              <a:rPr lang="ja-JP" altLang="en-US" sz="1000"/>
              <a:t>平成２７年は工業統計調査、経済センサス未実施</a:t>
            </a:r>
            <a:endParaRPr lang="en-US" altLang="ja-JP" sz="1000"/>
          </a:p>
        </c:rich>
      </c:tx>
      <c:layout>
        <c:manualLayout>
          <c:xMode val="edge"/>
          <c:yMode val="edge"/>
          <c:x val="0.11716161222421458"/>
          <c:y val="0.66086936410837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4838145231846"/>
          <c:y val="7.7393258809917806E-2"/>
          <c:w val="0.84596062992125987"/>
          <c:h val="0.74631161434467208"/>
        </c:manualLayout>
      </c:layout>
      <c:lineChart>
        <c:grouping val="standard"/>
        <c:varyColors val="0"/>
        <c:ser>
          <c:idx val="0"/>
          <c:order val="0"/>
          <c:tx>
            <c:strRef>
              <c:f>'4工業'!$A$2</c:f>
              <c:strCache>
                <c:ptCount val="1"/>
                <c:pt idx="0">
                  <c:v>製造品出荷額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4165068475351472E-2"/>
                  <c:y val="-6.3739187115770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BC-4AE2-AEEC-B587772C0D5A}"/>
                </c:ext>
              </c:extLst>
            </c:dLbl>
            <c:dLbl>
              <c:idx val="3"/>
              <c:layout>
                <c:manualLayout>
                  <c:x val="-5.6244276396143551E-2"/>
                  <c:y val="4.4473340340571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BC-4AE2-AEEC-B587772C0D5A}"/>
                </c:ext>
              </c:extLst>
            </c:dLbl>
            <c:dLbl>
              <c:idx val="5"/>
              <c:layout>
                <c:manualLayout>
                  <c:x val="-6.6805332501754203E-2"/>
                  <c:y val="5.22028065874528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8BC-4AE2-AEEC-B587772C0D5A}"/>
                </c:ext>
              </c:extLst>
            </c:dLbl>
            <c:dLbl>
              <c:idx val="7"/>
              <c:layout>
                <c:manualLayout>
                  <c:x val="-1.266224890205556E-2"/>
                  <c:y val="-5.6009720868889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8BC-4AE2-AEEC-B587772C0D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'4工業'!$B$1:$P$1</c15:sqref>
                  </c15:fullRef>
                </c:ext>
              </c:extLst>
              <c:f>'4工業'!$I$1:$P$1</c:f>
              <c:strCache>
                <c:ptCount val="8"/>
                <c:pt idx="0">
                  <c:v>H25年</c:v>
                </c:pt>
                <c:pt idx="1">
                  <c:v>H26年</c:v>
                </c:pt>
                <c:pt idx="2">
                  <c:v>H27年</c:v>
                </c:pt>
                <c:pt idx="3">
                  <c:v>H28年</c:v>
                </c:pt>
                <c:pt idx="4">
                  <c:v>H29年</c:v>
                </c:pt>
                <c:pt idx="5">
                  <c:v>H30年</c:v>
                </c:pt>
                <c:pt idx="6">
                  <c:v>R1年</c:v>
                </c:pt>
                <c:pt idx="7">
                  <c:v>R2年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'4工業'!$B$2:$P$2</c15:sqref>
                  </c15:fullRef>
                </c:ext>
              </c:extLst>
              <c:f>'4工業'!$I$2:$P$2</c:f>
              <c:numCache>
                <c:formatCode>#,##0_);[Red]\(#,##0\)</c:formatCode>
                <c:ptCount val="8"/>
                <c:pt idx="0">
                  <c:v>251129</c:v>
                </c:pt>
                <c:pt idx="1">
                  <c:v>275109</c:v>
                </c:pt>
                <c:pt idx="3">
                  <c:v>285325</c:v>
                </c:pt>
                <c:pt idx="4">
                  <c:v>321093</c:v>
                </c:pt>
                <c:pt idx="5">
                  <c:v>255751</c:v>
                </c:pt>
                <c:pt idx="6">
                  <c:v>284830</c:v>
                </c:pt>
                <c:pt idx="7">
                  <c:v>271240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C-4AE2-AEEC-B587772C0D5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82199936"/>
        <c:axId val="582203544"/>
      </c:lineChart>
      <c:catAx>
        <c:axId val="58219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2203544"/>
        <c:crosses val="autoZero"/>
        <c:auto val="1"/>
        <c:lblAlgn val="ctr"/>
        <c:lblOffset val="100"/>
        <c:noMultiLvlLbl val="0"/>
      </c:catAx>
      <c:valAx>
        <c:axId val="582203544"/>
        <c:scaling>
          <c:orientation val="minMax"/>
          <c:min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（百万円）</a:t>
                </a:r>
              </a:p>
            </c:rich>
          </c:tx>
          <c:layout>
            <c:manualLayout>
              <c:xMode val="edge"/>
              <c:yMode val="edge"/>
              <c:x val="0"/>
              <c:y val="0.84525221581344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2199936"/>
        <c:crosses val="autoZero"/>
        <c:crossBetween val="between"/>
        <c:majorUnit val="4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900"/>
              <a:t>※</a:t>
            </a:r>
            <a:r>
              <a:rPr lang="ja-JP" altLang="en-US" sz="900"/>
              <a:t>資料：商業統計調査</a:t>
            </a:r>
            <a:endParaRPr lang="en-US" altLang="ja-JP" sz="900"/>
          </a:p>
          <a:p>
            <a:pPr algn="l">
              <a:defRPr/>
            </a:pPr>
            <a:r>
              <a:rPr lang="ja-JP" altLang="en-US" sz="900"/>
              <a:t>　（平成２３年、平成２７年は経済センサス活動調査）</a:t>
            </a:r>
            <a:endParaRPr lang="en-US" altLang="ja-JP" sz="900"/>
          </a:p>
          <a:p>
            <a:pPr algn="l">
              <a:defRPr/>
            </a:pPr>
            <a:r>
              <a:rPr lang="en-US" altLang="ja-JP" sz="900"/>
              <a:t>※</a:t>
            </a:r>
            <a:r>
              <a:rPr lang="ja-JP" altLang="en-US" sz="900"/>
              <a:t>経済センサス活動調査は回答のあった事業所の合計値です。</a:t>
            </a:r>
            <a:endParaRPr lang="en-US" altLang="ja-JP" sz="900"/>
          </a:p>
        </c:rich>
      </c:tx>
      <c:layout>
        <c:manualLayout>
          <c:xMode val="edge"/>
          <c:yMode val="edge"/>
          <c:x val="0.10949302389832852"/>
          <c:y val="2.3667867563008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34838145231846"/>
          <c:y val="3.1639163916391627E-2"/>
          <c:w val="0.84596062992125987"/>
          <c:h val="0.8703266547127154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8.1651736852731468E-4"/>
                  <c:y val="4.52016226811153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C6A-4347-8F5E-9131E56FBFA9}"/>
                </c:ext>
              </c:extLst>
            </c:dLbl>
            <c:dLbl>
              <c:idx val="6"/>
              <c:layout>
                <c:manualLayout>
                  <c:x val="-8.913683360430049E-3"/>
                  <c:y val="3.3402219960067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C6A-4347-8F5E-9131E56FBFA9}"/>
                </c:ext>
              </c:extLst>
            </c:dLbl>
            <c:dLbl>
              <c:idx val="7"/>
              <c:layout>
                <c:manualLayout>
                  <c:x val="-3.537823966336192E-2"/>
                  <c:y val="-5.31267333276142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C6A-4347-8F5E-9131E56FBF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'5商業'!$B$1:$I$1</c:f>
              <c:strCache>
                <c:ptCount val="8"/>
                <c:pt idx="0">
                  <c:v>H9年</c:v>
                </c:pt>
                <c:pt idx="1">
                  <c:v>H11年</c:v>
                </c:pt>
                <c:pt idx="2">
                  <c:v>H14年</c:v>
                </c:pt>
                <c:pt idx="3">
                  <c:v>H16年</c:v>
                </c:pt>
                <c:pt idx="4">
                  <c:v>H19年</c:v>
                </c:pt>
                <c:pt idx="5">
                  <c:v>H23年</c:v>
                </c:pt>
                <c:pt idx="6">
                  <c:v>H26年</c:v>
                </c:pt>
                <c:pt idx="7">
                  <c:v>H27年</c:v>
                </c:pt>
              </c:strCache>
            </c:strRef>
          </c:cat>
          <c:val>
            <c:numRef>
              <c:f>'5商業'!$B$2:$I$2</c:f>
              <c:numCache>
                <c:formatCode>#,##0_);[Red]\(#,##0\)</c:formatCode>
                <c:ptCount val="8"/>
                <c:pt idx="0">
                  <c:v>148769</c:v>
                </c:pt>
                <c:pt idx="1">
                  <c:v>149262</c:v>
                </c:pt>
                <c:pt idx="2">
                  <c:v>161472</c:v>
                </c:pt>
                <c:pt idx="3">
                  <c:v>164697</c:v>
                </c:pt>
                <c:pt idx="4">
                  <c:v>153181</c:v>
                </c:pt>
                <c:pt idx="5">
                  <c:v>206004</c:v>
                </c:pt>
                <c:pt idx="6">
                  <c:v>299519</c:v>
                </c:pt>
                <c:pt idx="7" formatCode="#,##0">
                  <c:v>324489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347-8F5E-9131E56FB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687024"/>
        <c:axId val="570680464"/>
      </c:lineChart>
      <c:catAx>
        <c:axId val="57068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0680464"/>
        <c:crosses val="autoZero"/>
        <c:auto val="1"/>
        <c:lblAlgn val="ctr"/>
        <c:lblOffset val="100"/>
        <c:noMultiLvlLbl val="0"/>
      </c:catAx>
      <c:valAx>
        <c:axId val="57068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900"/>
                  <a:t>（百万円）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"/>
              <c:y val="0.919112771630147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7068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57150</xdr:rowOff>
    </xdr:from>
    <xdr:to>
      <xdr:col>7</xdr:col>
      <xdr:colOff>304800</xdr:colOff>
      <xdr:row>18</xdr:row>
      <xdr:rowOff>200025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733</xdr:colOff>
      <xdr:row>5</xdr:row>
      <xdr:rowOff>43961</xdr:rowOff>
    </xdr:from>
    <xdr:to>
      <xdr:col>14</xdr:col>
      <xdr:colOff>447993</xdr:colOff>
      <xdr:row>18</xdr:row>
      <xdr:rowOff>171450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6</xdr:col>
      <xdr:colOff>457200</xdr:colOff>
      <xdr:row>13</xdr:row>
      <xdr:rowOff>200025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</xdr:colOff>
      <xdr:row>5</xdr:row>
      <xdr:rowOff>0</xdr:rowOff>
    </xdr:from>
    <xdr:to>
      <xdr:col>14</xdr:col>
      <xdr:colOff>385762</xdr:colOff>
      <xdr:row>16</xdr:row>
      <xdr:rowOff>123825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1123949</xdr:colOff>
      <xdr:row>2</xdr:row>
      <xdr:rowOff>238124</xdr:rowOff>
    </xdr:from>
    <xdr:to>
      <xdr:col>8</xdr:col>
      <xdr:colOff>9524</xdr:colOff>
      <xdr:row>16</xdr:row>
      <xdr:rowOff>190500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9523</xdr:rowOff>
    </xdr:from>
    <xdr:to>
      <xdr:col>8</xdr:col>
      <xdr:colOff>676275</xdr:colOff>
      <xdr:row>16</xdr:row>
      <xdr:rowOff>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10" sqref="F10"/>
    </sheetView>
  </sheetViews>
  <sheetFormatPr defaultRowHeight="18.75" x14ac:dyDescent="0.4"/>
  <cols>
    <col min="1" max="12" width="11.25" customWidth="1"/>
  </cols>
  <sheetData>
    <row r="1" spans="1:12" x14ac:dyDescent="0.4">
      <c r="A1" s="34" t="s">
        <v>54</v>
      </c>
      <c r="B1" s="35"/>
      <c r="C1" s="36" t="s">
        <v>1</v>
      </c>
      <c r="D1" s="37" t="s">
        <v>2</v>
      </c>
      <c r="E1" s="38"/>
      <c r="F1" s="37" t="s">
        <v>5</v>
      </c>
      <c r="G1" s="39"/>
      <c r="H1" s="38"/>
      <c r="I1" s="40" t="s">
        <v>15</v>
      </c>
      <c r="J1" s="36" t="s">
        <v>8</v>
      </c>
      <c r="K1" s="40" t="s">
        <v>16</v>
      </c>
      <c r="L1" s="41" t="s">
        <v>9</v>
      </c>
    </row>
    <row r="2" spans="1:12" x14ac:dyDescent="0.4">
      <c r="A2" s="42"/>
      <c r="B2" s="43"/>
      <c r="C2" s="44"/>
      <c r="D2" s="45" t="s">
        <v>3</v>
      </c>
      <c r="E2" s="45" t="s">
        <v>4</v>
      </c>
      <c r="F2" s="45" t="s">
        <v>6</v>
      </c>
      <c r="G2" s="45" t="s">
        <v>7</v>
      </c>
      <c r="H2" s="46" t="s">
        <v>14</v>
      </c>
      <c r="I2" s="47"/>
      <c r="J2" s="44"/>
      <c r="K2" s="47"/>
      <c r="L2" s="48"/>
    </row>
    <row r="3" spans="1:12" x14ac:dyDescent="0.4">
      <c r="A3" s="27" t="s">
        <v>13</v>
      </c>
      <c r="B3" s="2" t="s">
        <v>0</v>
      </c>
      <c r="C3" s="3">
        <v>1735</v>
      </c>
      <c r="D3" s="3">
        <v>452</v>
      </c>
      <c r="E3" s="3">
        <v>354</v>
      </c>
      <c r="F3" s="3">
        <v>132</v>
      </c>
      <c r="G3" s="3">
        <v>148</v>
      </c>
      <c r="H3" s="3" t="s">
        <v>10</v>
      </c>
      <c r="I3" s="3" t="s">
        <v>11</v>
      </c>
      <c r="J3" s="3">
        <v>327</v>
      </c>
      <c r="K3" s="3">
        <v>108</v>
      </c>
      <c r="L3" s="16">
        <v>214</v>
      </c>
    </row>
    <row r="4" spans="1:12" x14ac:dyDescent="0.4">
      <c r="A4" s="28"/>
      <c r="B4" s="29" t="s">
        <v>12</v>
      </c>
      <c r="C4" s="10">
        <f>SUM(D4:L4)</f>
        <v>99.99</v>
      </c>
      <c r="D4" s="10">
        <f>ROUND(D3*100/$C$3,2)</f>
        <v>26.05</v>
      </c>
      <c r="E4" s="10">
        <f>ROUND(E3*100/$C$3,2)</f>
        <v>20.399999999999999</v>
      </c>
      <c r="F4" s="10">
        <f>ROUND(F3*100/$C$3,2)</f>
        <v>7.61</v>
      </c>
      <c r="G4" s="10">
        <f>ROUND(G3*100/$C$3,2)</f>
        <v>8.5299999999999994</v>
      </c>
      <c r="H4" s="10" t="s">
        <v>10</v>
      </c>
      <c r="I4" s="10" t="s">
        <v>10</v>
      </c>
      <c r="J4" s="10">
        <f>ROUND(J3*100/$C$3,2)</f>
        <v>18.850000000000001</v>
      </c>
      <c r="K4" s="10">
        <f>ROUND(K3*100/$C$3,2)</f>
        <v>6.22</v>
      </c>
      <c r="L4" s="17">
        <f>ROUND(L3*100/$C$3,2)</f>
        <v>12.33</v>
      </c>
    </row>
    <row r="5" spans="1:12" ht="19.5" thickBot="1" x14ac:dyDescent="0.45">
      <c r="A5" s="28"/>
      <c r="B5" s="30"/>
      <c r="C5" s="11">
        <f>SUM(D5:L5)</f>
        <v>100</v>
      </c>
      <c r="D5" s="12">
        <f>ROUND(D4,1)</f>
        <v>26.1</v>
      </c>
      <c r="E5" s="12">
        <f t="shared" ref="E5:G5" si="0">ROUND(E4,1)</f>
        <v>20.399999999999999</v>
      </c>
      <c r="F5" s="12">
        <f t="shared" si="0"/>
        <v>7.6</v>
      </c>
      <c r="G5" s="12">
        <f t="shared" si="0"/>
        <v>8.5</v>
      </c>
      <c r="H5" s="12" t="s">
        <v>10</v>
      </c>
      <c r="I5" s="12" t="s">
        <v>10</v>
      </c>
      <c r="J5" s="12">
        <f>ROUND(J4,1)</f>
        <v>18.899999999999999</v>
      </c>
      <c r="K5" s="12">
        <f>ROUND(K4,1)</f>
        <v>6.2</v>
      </c>
      <c r="L5" s="18">
        <f>ROUND(L4,1)</f>
        <v>12.3</v>
      </c>
    </row>
    <row r="6" spans="1:12" x14ac:dyDescent="0.4">
      <c r="A6" s="31" t="s">
        <v>33</v>
      </c>
      <c r="B6" s="13" t="s">
        <v>0</v>
      </c>
      <c r="C6" s="14">
        <v>1735</v>
      </c>
      <c r="D6" s="15">
        <v>474</v>
      </c>
      <c r="E6" s="15">
        <v>353</v>
      </c>
      <c r="F6" s="15">
        <v>121</v>
      </c>
      <c r="G6" s="15">
        <v>133</v>
      </c>
      <c r="H6" s="15" t="s">
        <v>10</v>
      </c>
      <c r="I6" s="15" t="s">
        <v>11</v>
      </c>
      <c r="J6" s="15">
        <v>338</v>
      </c>
      <c r="K6" s="15">
        <v>107</v>
      </c>
      <c r="L6" s="19">
        <v>210</v>
      </c>
    </row>
    <row r="7" spans="1:12" x14ac:dyDescent="0.4">
      <c r="A7" s="28"/>
      <c r="B7" s="29" t="s">
        <v>12</v>
      </c>
      <c r="C7" s="10">
        <f>SUM(D7:L7)</f>
        <v>100</v>
      </c>
      <c r="D7" s="10">
        <f>ROUND(D6*100/SUM($D$6:$L$6),3)</f>
        <v>27.303999999999998</v>
      </c>
      <c r="E7" s="10">
        <f t="shared" ref="E7:G7" si="1">ROUND(E6*100/SUM($D$6:$L$6),3)</f>
        <v>20.334</v>
      </c>
      <c r="F7" s="10">
        <f t="shared" si="1"/>
        <v>6.97</v>
      </c>
      <c r="G7" s="10">
        <f t="shared" si="1"/>
        <v>7.6609999999999996</v>
      </c>
      <c r="H7" s="10" t="s">
        <v>52</v>
      </c>
      <c r="I7" s="10" t="s">
        <v>52</v>
      </c>
      <c r="J7" s="10">
        <f>ROUND(J6*100/SUM($D$6:$L$6),3)</f>
        <v>19.47</v>
      </c>
      <c r="K7" s="10">
        <f>ROUND(K6*100/SUM($D$6:$L$6),3)</f>
        <v>6.1639999999999997</v>
      </c>
      <c r="L7" s="17">
        <f>ROUND(L6*100/SUM($D$6:$L$6),3)</f>
        <v>12.097</v>
      </c>
    </row>
    <row r="8" spans="1:12" ht="19.5" thickBot="1" x14ac:dyDescent="0.45">
      <c r="A8" s="32"/>
      <c r="B8" s="33"/>
      <c r="C8" s="20">
        <f>SUM(D8:L8)</f>
        <v>100.00000000000001</v>
      </c>
      <c r="D8" s="21">
        <f>ROUND(D7,1)</f>
        <v>27.3</v>
      </c>
      <c r="E8" s="21">
        <f t="shared" ref="E8" si="2">ROUND(E7,1)</f>
        <v>20.3</v>
      </c>
      <c r="F8" s="21">
        <f t="shared" ref="F8" si="3">ROUND(F7,1)</f>
        <v>7</v>
      </c>
      <c r="G8" s="21">
        <f t="shared" ref="G8" si="4">ROUND(G7,1)</f>
        <v>7.7</v>
      </c>
      <c r="H8" s="21" t="s">
        <v>10</v>
      </c>
      <c r="I8" s="21" t="s">
        <v>10</v>
      </c>
      <c r="J8" s="21">
        <f>ROUND(J7,1)</f>
        <v>19.5</v>
      </c>
      <c r="K8" s="21">
        <f>ROUND(K7,1)</f>
        <v>6.2</v>
      </c>
      <c r="L8" s="22">
        <v>12</v>
      </c>
    </row>
    <row r="9" spans="1:12" x14ac:dyDescent="0.4">
      <c r="C9" t="s">
        <v>49</v>
      </c>
    </row>
  </sheetData>
  <mergeCells count="12">
    <mergeCell ref="L1:L2"/>
    <mergeCell ref="C1:C2"/>
    <mergeCell ref="A3:A5"/>
    <mergeCell ref="B4:B5"/>
    <mergeCell ref="A6:A8"/>
    <mergeCell ref="B7:B8"/>
    <mergeCell ref="A1:B2"/>
    <mergeCell ref="D1:E1"/>
    <mergeCell ref="F1:H1"/>
    <mergeCell ref="I1:I2"/>
    <mergeCell ref="J1:J2"/>
    <mergeCell ref="K1:K2"/>
  </mergeCells>
  <phoneticPr fontId="1"/>
  <pageMargins left="0.7" right="0.7" top="0.75" bottom="0.75" header="0.3" footer="0.3"/>
  <pageSetup paperSize="9" scale="8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"/>
  <sheetViews>
    <sheetView tabSelected="1" zoomScaleNormal="100" workbookViewId="0">
      <selection activeCell="O4" sqref="O4"/>
    </sheetView>
  </sheetViews>
  <sheetFormatPr defaultRowHeight="18.75" x14ac:dyDescent="0.4"/>
  <cols>
    <col min="1" max="1" width="15.25" bestFit="1" customWidth="1"/>
  </cols>
  <sheetData>
    <row r="1" spans="1:13" x14ac:dyDescent="0.4">
      <c r="A1" s="5" t="s">
        <v>17</v>
      </c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 t="s">
        <v>26</v>
      </c>
      <c r="J1" s="5" t="s">
        <v>27</v>
      </c>
      <c r="K1" s="5" t="s">
        <v>28</v>
      </c>
      <c r="L1" s="5" t="s">
        <v>31</v>
      </c>
      <c r="M1" s="5" t="s">
        <v>32</v>
      </c>
    </row>
    <row r="2" spans="1:13" x14ac:dyDescent="0.4">
      <c r="A2" s="1" t="s">
        <v>18</v>
      </c>
      <c r="B2" s="3">
        <v>65911</v>
      </c>
      <c r="C2" s="3">
        <v>65903</v>
      </c>
      <c r="D2" s="3">
        <v>65947</v>
      </c>
      <c r="E2" s="3">
        <v>66124</v>
      </c>
      <c r="F2" s="3">
        <v>66488</v>
      </c>
      <c r="G2" s="3">
        <v>66897</v>
      </c>
      <c r="H2" s="3">
        <v>67372</v>
      </c>
      <c r="I2" s="3">
        <v>68649</v>
      </c>
      <c r="J2" s="3">
        <v>68914</v>
      </c>
      <c r="K2" s="3">
        <v>69257</v>
      </c>
      <c r="L2" s="3">
        <v>69390</v>
      </c>
      <c r="M2" s="6">
        <v>69413</v>
      </c>
    </row>
    <row r="3" spans="1:13" x14ac:dyDescent="0.4">
      <c r="A3" s="1" t="s">
        <v>29</v>
      </c>
      <c r="B3" s="3">
        <v>26359</v>
      </c>
      <c r="C3" s="3">
        <v>26430</v>
      </c>
      <c r="D3" s="3">
        <v>26370</v>
      </c>
      <c r="E3" s="3">
        <v>26626</v>
      </c>
      <c r="F3" s="3">
        <v>27045</v>
      </c>
      <c r="G3" s="3">
        <v>27460</v>
      </c>
      <c r="H3" s="3">
        <v>27886</v>
      </c>
      <c r="I3" s="3">
        <v>28768</v>
      </c>
      <c r="J3" s="3">
        <v>29101</v>
      </c>
      <c r="K3" s="3">
        <v>29477</v>
      </c>
      <c r="L3" s="3">
        <v>29821</v>
      </c>
      <c r="M3" s="6">
        <v>30228</v>
      </c>
    </row>
    <row r="4" spans="1:13" x14ac:dyDescent="0.4">
      <c r="A4" s="1" t="s">
        <v>30</v>
      </c>
      <c r="B4" s="4">
        <f>ROUND(B2/B3,2)</f>
        <v>2.5</v>
      </c>
      <c r="C4" s="4">
        <f t="shared" ref="C4:M4" si="0">ROUND(C2/C3,2)</f>
        <v>2.4900000000000002</v>
      </c>
      <c r="D4" s="4">
        <f t="shared" si="0"/>
        <v>2.5</v>
      </c>
      <c r="E4" s="4">
        <f t="shared" si="0"/>
        <v>2.48</v>
      </c>
      <c r="F4" s="4">
        <f t="shared" si="0"/>
        <v>2.46</v>
      </c>
      <c r="G4" s="4">
        <f t="shared" si="0"/>
        <v>2.44</v>
      </c>
      <c r="H4" s="4">
        <f t="shared" si="0"/>
        <v>2.42</v>
      </c>
      <c r="I4" s="4">
        <f t="shared" si="0"/>
        <v>2.39</v>
      </c>
      <c r="J4" s="4">
        <f t="shared" si="0"/>
        <v>2.37</v>
      </c>
      <c r="K4" s="4">
        <f t="shared" si="0"/>
        <v>2.35</v>
      </c>
      <c r="L4" s="1">
        <f t="shared" si="0"/>
        <v>2.33</v>
      </c>
      <c r="M4" s="7">
        <f t="shared" si="0"/>
        <v>2.2999999999999998</v>
      </c>
    </row>
    <row r="5" spans="1:13" x14ac:dyDescent="0.4">
      <c r="A5" s="8" t="s">
        <v>53</v>
      </c>
    </row>
  </sheetData>
  <phoneticPr fontId="1"/>
  <pageMargins left="0.7" right="0.7" top="0.75" bottom="0.75" header="0.3" footer="0.3"/>
  <pageSetup paperSize="9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"/>
  <sheetViews>
    <sheetView workbookViewId="0">
      <selection activeCell="R12" sqref="R12"/>
    </sheetView>
  </sheetViews>
  <sheetFormatPr defaultRowHeight="18.75" x14ac:dyDescent="0.4"/>
  <cols>
    <col min="9" max="9" width="10" customWidth="1"/>
  </cols>
  <sheetData>
    <row r="1" spans="1:14" x14ac:dyDescent="0.4">
      <c r="A1" s="1"/>
      <c r="B1" s="5" t="s">
        <v>35</v>
      </c>
      <c r="C1" s="5" t="s">
        <v>34</v>
      </c>
      <c r="D1" s="5" t="s">
        <v>19</v>
      </c>
      <c r="E1" s="5" t="s">
        <v>24</v>
      </c>
      <c r="F1" s="5" t="s">
        <v>31</v>
      </c>
      <c r="I1" s="1"/>
      <c r="J1" s="5" t="s">
        <v>35</v>
      </c>
      <c r="K1" s="5" t="s">
        <v>34</v>
      </c>
      <c r="L1" s="5" t="s">
        <v>19</v>
      </c>
      <c r="M1" s="5" t="s">
        <v>24</v>
      </c>
      <c r="N1" s="5" t="s">
        <v>31</v>
      </c>
    </row>
    <row r="2" spans="1:14" x14ac:dyDescent="0.4">
      <c r="A2" s="5" t="s">
        <v>36</v>
      </c>
      <c r="B2" s="1">
        <v>778</v>
      </c>
      <c r="C2" s="1">
        <v>754</v>
      </c>
      <c r="D2" s="1">
        <v>683</v>
      </c>
      <c r="E2" s="1">
        <v>530</v>
      </c>
      <c r="F2" s="1">
        <v>425</v>
      </c>
      <c r="I2" s="5" t="s">
        <v>37</v>
      </c>
      <c r="J2" s="1">
        <v>441</v>
      </c>
      <c r="K2" s="1">
        <v>360</v>
      </c>
      <c r="L2" s="1">
        <v>280</v>
      </c>
      <c r="M2" s="1">
        <v>165</v>
      </c>
      <c r="N2" s="1">
        <v>128</v>
      </c>
    </row>
    <row r="3" spans="1:14" x14ac:dyDescent="0.4">
      <c r="I3" s="1"/>
      <c r="J3" s="5" t="s">
        <v>35</v>
      </c>
      <c r="K3" s="5" t="s">
        <v>34</v>
      </c>
      <c r="L3" s="5" t="s">
        <v>19</v>
      </c>
      <c r="M3" s="5" t="s">
        <v>24</v>
      </c>
      <c r="N3" s="5" t="s">
        <v>31</v>
      </c>
    </row>
    <row r="4" spans="1:14" x14ac:dyDescent="0.4">
      <c r="I4" s="5" t="s">
        <v>38</v>
      </c>
      <c r="J4" s="1">
        <v>337</v>
      </c>
      <c r="K4" s="1">
        <v>394</v>
      </c>
      <c r="L4" s="1">
        <v>403</v>
      </c>
      <c r="M4" s="1">
        <v>365</v>
      </c>
      <c r="N4" s="1">
        <v>297</v>
      </c>
    </row>
  </sheetData>
  <phoneticPr fontId="1"/>
  <pageMargins left="0.7" right="0.7" top="0.75" bottom="0.75" header="0.3" footer="0.3"/>
  <pageSetup paperSize="9" scale="9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"/>
  <sheetViews>
    <sheetView workbookViewId="0">
      <selection activeCell="M9" sqref="M9"/>
    </sheetView>
  </sheetViews>
  <sheetFormatPr defaultRowHeight="18.75" x14ac:dyDescent="0.4"/>
  <cols>
    <col min="1" max="1" width="14.75" customWidth="1"/>
    <col min="11" max="11" width="9" customWidth="1"/>
  </cols>
  <sheetData>
    <row r="1" spans="1:18" x14ac:dyDescent="0.4">
      <c r="B1" s="1" t="s">
        <v>41</v>
      </c>
      <c r="C1" s="1" t="s">
        <v>42</v>
      </c>
      <c r="D1" s="1" t="s">
        <v>43</v>
      </c>
      <c r="E1" s="1" t="s">
        <v>44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31</v>
      </c>
      <c r="Q1" s="23"/>
      <c r="R1" s="24"/>
    </row>
    <row r="2" spans="1:18" x14ac:dyDescent="0.4">
      <c r="A2" s="1" t="s">
        <v>39</v>
      </c>
      <c r="B2" s="6">
        <v>345377</v>
      </c>
      <c r="C2" s="6">
        <v>371675</v>
      </c>
      <c r="D2" s="6">
        <v>393879</v>
      </c>
      <c r="E2" s="6">
        <v>319551</v>
      </c>
      <c r="F2" s="6">
        <v>311039</v>
      </c>
      <c r="G2" s="6">
        <v>308433</v>
      </c>
      <c r="H2" s="6">
        <v>290963</v>
      </c>
      <c r="I2" s="6">
        <v>251129</v>
      </c>
      <c r="J2" s="6">
        <v>275109</v>
      </c>
      <c r="K2" s="6"/>
      <c r="L2" s="6">
        <v>285325</v>
      </c>
      <c r="M2" s="6">
        <v>321093</v>
      </c>
      <c r="N2" s="6">
        <v>255751</v>
      </c>
      <c r="O2" s="6">
        <v>284830</v>
      </c>
      <c r="P2" s="6">
        <v>271240</v>
      </c>
      <c r="Q2" s="25"/>
      <c r="R2" s="26"/>
    </row>
    <row r="3" spans="1:18" x14ac:dyDescent="0.4">
      <c r="B3" t="s">
        <v>40</v>
      </c>
    </row>
  </sheetData>
  <phoneticPr fontId="1"/>
  <pageMargins left="0.7" right="0.7" top="0.75" bottom="0.75" header="0.3" footer="0.3"/>
  <pageSetup paperSize="9" scale="72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"/>
  <sheetViews>
    <sheetView workbookViewId="0">
      <selection activeCell="J10" sqref="J10"/>
    </sheetView>
  </sheetViews>
  <sheetFormatPr defaultRowHeight="18.75" x14ac:dyDescent="0.4"/>
  <sheetData>
    <row r="1" spans="1:9" x14ac:dyDescent="0.4">
      <c r="A1" s="1"/>
      <c r="B1" s="5" t="s">
        <v>45</v>
      </c>
      <c r="C1" s="5" t="s">
        <v>46</v>
      </c>
      <c r="D1" s="5" t="s">
        <v>47</v>
      </c>
      <c r="E1" s="5" t="s">
        <v>48</v>
      </c>
      <c r="F1" s="5" t="s">
        <v>42</v>
      </c>
      <c r="G1" s="5" t="s">
        <v>20</v>
      </c>
      <c r="H1" s="5" t="s">
        <v>23</v>
      </c>
      <c r="I1" s="5" t="s">
        <v>50</v>
      </c>
    </row>
    <row r="2" spans="1:9" x14ac:dyDescent="0.4">
      <c r="A2" s="1"/>
      <c r="B2" s="6">
        <v>148769</v>
      </c>
      <c r="C2" s="6">
        <v>149262</v>
      </c>
      <c r="D2" s="6">
        <v>161472</v>
      </c>
      <c r="E2" s="6">
        <v>164697</v>
      </c>
      <c r="F2" s="6">
        <v>153181</v>
      </c>
      <c r="G2" s="6">
        <v>206004</v>
      </c>
      <c r="H2" s="6">
        <v>299519</v>
      </c>
      <c r="I2" s="9">
        <v>324489</v>
      </c>
    </row>
    <row r="3" spans="1:9" x14ac:dyDescent="0.4">
      <c r="B3" t="s">
        <v>51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1面積</vt:lpstr>
      <vt:lpstr>2人口</vt:lpstr>
      <vt:lpstr>３農業</vt:lpstr>
      <vt:lpstr>4工業</vt:lpstr>
      <vt:lpstr>5商業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2022-05-13T05:49:42Z</dcterms:modified>
</cp:coreProperties>
</file>