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1715" windowHeight="8730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D4" i="1" l="1"/>
  <c r="L9" i="1"/>
  <c r="L10" i="1"/>
  <c r="L11" i="1"/>
  <c r="U17" i="1"/>
  <c r="L12" i="1"/>
  <c r="L13" i="1"/>
  <c r="L14" i="1"/>
  <c r="L15" i="1"/>
  <c r="U18" i="1"/>
  <c r="L16" i="1"/>
  <c r="L17" i="1"/>
  <c r="L18" i="1"/>
  <c r="L19" i="1"/>
  <c r="L20" i="1"/>
  <c r="L21" i="1"/>
  <c r="L22" i="1"/>
  <c r="L23" i="1"/>
  <c r="L24" i="1"/>
  <c r="L25" i="1"/>
  <c r="L26" i="1"/>
  <c r="L27" i="1"/>
  <c r="U20" i="1"/>
  <c r="L28" i="1"/>
  <c r="L29" i="1"/>
  <c r="L30" i="1"/>
  <c r="L31" i="1"/>
  <c r="L32" i="1"/>
  <c r="L33" i="1"/>
  <c r="P4" i="1"/>
  <c r="P5" i="1"/>
  <c r="U21" i="1"/>
  <c r="U26" i="1"/>
  <c r="P6" i="1"/>
  <c r="P7" i="1"/>
  <c r="P8" i="1"/>
  <c r="P9" i="1"/>
  <c r="P10" i="1"/>
  <c r="P11" i="1"/>
  <c r="P12" i="1"/>
  <c r="P13" i="1"/>
  <c r="P14" i="1"/>
  <c r="P15" i="1"/>
  <c r="P16" i="1"/>
  <c r="U22" i="1"/>
  <c r="P17" i="1"/>
  <c r="P18" i="1"/>
  <c r="P19" i="1"/>
  <c r="P20" i="1"/>
  <c r="P21" i="1"/>
  <c r="P22" i="1"/>
  <c r="P23" i="1"/>
  <c r="P24" i="1"/>
  <c r="T17" i="1"/>
  <c r="T18" i="1"/>
  <c r="T19" i="1"/>
  <c r="T20" i="1"/>
  <c r="T21" i="1"/>
  <c r="T22" i="1"/>
  <c r="S17" i="1"/>
  <c r="S18" i="1"/>
  <c r="S26" i="1"/>
  <c r="S19" i="1"/>
  <c r="S20" i="1"/>
  <c r="S21" i="1"/>
  <c r="S22" i="1"/>
  <c r="H33" i="1"/>
  <c r="D33" i="1"/>
  <c r="H32" i="1"/>
  <c r="D32" i="1"/>
  <c r="H31" i="1"/>
  <c r="D31" i="1"/>
  <c r="H30" i="1"/>
  <c r="D30" i="1"/>
  <c r="H29" i="1"/>
  <c r="D29" i="1"/>
  <c r="H28" i="1"/>
  <c r="D28" i="1"/>
  <c r="H27" i="1"/>
  <c r="D27" i="1"/>
  <c r="S6" i="1"/>
  <c r="S5" i="1"/>
  <c r="S4" i="1"/>
  <c r="S7" i="1"/>
  <c r="S8" i="1"/>
  <c r="S9" i="1"/>
  <c r="S25" i="1"/>
  <c r="S10" i="1"/>
  <c r="S11" i="1"/>
  <c r="S12" i="1"/>
  <c r="S13" i="1"/>
  <c r="S14" i="1"/>
  <c r="S15" i="1"/>
  <c r="S16" i="1"/>
  <c r="T6" i="1"/>
  <c r="T5" i="1"/>
  <c r="T4" i="1"/>
  <c r="T7" i="1"/>
  <c r="T8" i="1"/>
  <c r="T25" i="1"/>
  <c r="T9" i="1"/>
  <c r="T10" i="1"/>
  <c r="T11" i="1"/>
  <c r="T12" i="1"/>
  <c r="T13" i="1"/>
  <c r="T14" i="1"/>
  <c r="T15" i="1"/>
  <c r="T16" i="1"/>
  <c r="H26" i="1"/>
  <c r="D26" i="1"/>
  <c r="H25" i="1"/>
  <c r="D25" i="1"/>
  <c r="U8" i="1"/>
  <c r="D19" i="1"/>
  <c r="D20" i="1"/>
  <c r="D21" i="1"/>
  <c r="D22" i="1"/>
  <c r="U7" i="1"/>
  <c r="D23" i="1"/>
  <c r="D24" i="1"/>
  <c r="H4" i="1"/>
  <c r="H5" i="1"/>
  <c r="U10" i="1"/>
  <c r="H6" i="1"/>
  <c r="H7" i="1"/>
  <c r="H8" i="1"/>
  <c r="H9" i="1"/>
  <c r="H10" i="1"/>
  <c r="H11" i="1"/>
  <c r="H12" i="1"/>
  <c r="H13" i="1"/>
  <c r="H14" i="1"/>
  <c r="H15" i="1"/>
  <c r="H16" i="1"/>
  <c r="H17" i="1"/>
  <c r="U12" i="1"/>
  <c r="H18" i="1"/>
  <c r="H19" i="1"/>
  <c r="H20" i="1"/>
  <c r="H21" i="1"/>
  <c r="U13" i="1"/>
  <c r="H22" i="1"/>
  <c r="H23" i="1"/>
  <c r="H24" i="1"/>
  <c r="L4" i="1"/>
  <c r="U16" i="1"/>
  <c r="L5" i="1"/>
  <c r="L6" i="1"/>
  <c r="L7" i="1"/>
  <c r="L8" i="1"/>
  <c r="D14" i="1"/>
  <c r="D15" i="1"/>
  <c r="D16" i="1"/>
  <c r="D17" i="1"/>
  <c r="U6" i="1"/>
  <c r="D18" i="1"/>
  <c r="D9" i="1"/>
  <c r="D10" i="1"/>
  <c r="D11" i="1"/>
  <c r="U5" i="1"/>
  <c r="D12" i="1"/>
  <c r="D13" i="1"/>
  <c r="D5" i="1"/>
  <c r="D6" i="1"/>
  <c r="U4" i="1"/>
  <c r="D7" i="1"/>
  <c r="D8" i="1"/>
  <c r="T26" i="1"/>
  <c r="U9" i="1"/>
  <c r="T24" i="1"/>
  <c r="T27" i="1"/>
  <c r="U19" i="1"/>
  <c r="U15" i="1"/>
  <c r="U14" i="1"/>
  <c r="U11" i="1"/>
  <c r="S24" i="1"/>
  <c r="S27" i="1"/>
  <c r="U27" i="1"/>
  <c r="U24" i="1"/>
  <c r="U25" i="1"/>
</calcChain>
</file>

<file path=xl/sharedStrings.xml><?xml version="1.0" encoding="utf-8"?>
<sst xmlns="http://schemas.openxmlformats.org/spreadsheetml/2006/main" count="49" uniqueCount="29">
  <si>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</si>
  <si>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</si>
  <si>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</si>
  <si>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年齢</t>
    <rPh sb="0" eb="2">
      <t>ネンレイ</t>
    </rPh>
    <phoneticPr fontId="2"/>
  </si>
  <si>
    <t>55～</t>
    <phoneticPr fontId="2"/>
  </si>
  <si>
    <t>65～</t>
    <phoneticPr fontId="2"/>
  </si>
  <si>
    <t>75～</t>
    <phoneticPr fontId="2"/>
  </si>
  <si>
    <t>90～</t>
    <phoneticPr fontId="2"/>
  </si>
  <si>
    <t>（日本人＋外国人）</t>
    <rPh sb="1" eb="4">
      <t>ニホンジン</t>
    </rPh>
    <rPh sb="5" eb="7">
      <t>ガイコク</t>
    </rPh>
    <rPh sb="7" eb="8">
      <t>ジン</t>
    </rPh>
    <phoneticPr fontId="2"/>
  </si>
  <si>
    <t>０～</t>
    <phoneticPr fontId="2"/>
  </si>
  <si>
    <t>５～</t>
    <phoneticPr fontId="2"/>
  </si>
  <si>
    <t>10～</t>
    <phoneticPr fontId="2"/>
  </si>
  <si>
    <t>15～</t>
    <phoneticPr fontId="2"/>
  </si>
  <si>
    <t>20～</t>
    <phoneticPr fontId="2"/>
  </si>
  <si>
    <t>25～</t>
    <phoneticPr fontId="2"/>
  </si>
  <si>
    <t>30～</t>
    <phoneticPr fontId="2"/>
  </si>
  <si>
    <t>35～</t>
    <phoneticPr fontId="2"/>
  </si>
  <si>
    <t>40～</t>
    <phoneticPr fontId="2"/>
  </si>
  <si>
    <t>45～</t>
    <phoneticPr fontId="2"/>
  </si>
  <si>
    <t>50～</t>
    <phoneticPr fontId="2"/>
  </si>
  <si>
    <t>60～</t>
    <phoneticPr fontId="2"/>
  </si>
  <si>
    <t>70～</t>
    <phoneticPr fontId="2"/>
  </si>
  <si>
    <t>80～</t>
    <phoneticPr fontId="2"/>
  </si>
  <si>
    <t>15～64</t>
    <phoneticPr fontId="2"/>
  </si>
  <si>
    <t>65～</t>
    <phoneticPr fontId="2"/>
  </si>
  <si>
    <t>合計</t>
    <rPh sb="0" eb="2">
      <t>ゴウケイ</t>
    </rPh>
    <phoneticPr fontId="2"/>
  </si>
  <si>
    <t>100～</t>
    <phoneticPr fontId="2"/>
  </si>
  <si>
    <t>0～14</t>
    <phoneticPr fontId="2"/>
  </si>
  <si>
    <t>令和４年５月　年齢別人口（１日現在）</t>
    <rPh sb="5" eb="6">
      <t>ツキ</t>
    </rPh>
    <rPh sb="7" eb="9">
      <t>ネンレイ</t>
    </rPh>
    <rPh sb="9" eb="10">
      <t>ベツ</t>
    </rPh>
    <rPh sb="10" eb="12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</si>
</sst>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游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0" xfId="1" applyFont="1" applyFill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Fill="1" applyBorder="1">
      <alignment vertical="center"/>
    </xf>
    <xf numFmtId="38" fontId="0" fillId="0" borderId="8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8" xfId="1" applyFont="1" applyFill="1" applyBorder="1">
      <alignment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4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29" xfId="1" applyFont="1" applyBorder="1">
      <alignment vertical="center"/>
    </xf>
    <xf numFmtId="38" fontId="6" fillId="0" borderId="5" xfId="1" applyFont="1" applyBorder="1">
      <alignment vertical="center"/>
    </xf>
    <xf numFmtId="38" fontId="6" fillId="0" borderId="8" xfId="1" applyFont="1" applyBorder="1">
      <alignment vertical="center"/>
    </xf>
    <xf numFmtId="38" fontId="0" fillId="0" borderId="0" xfId="1" applyFont="1" applyAlignment="1">
      <alignment horizontal="center" vertical="center"/>
    </xf>
    <xf numFmtId="38" fontId="4" fillId="0" borderId="3" xfId="1" applyFont="1" applyBorder="1">
      <alignment vertical="center"/>
    </xf>
    <xf numFmtId="38" fontId="1" fillId="2" borderId="30" xfId="1" applyFont="1" applyFill="1" applyBorder="1">
      <alignment vertical="center"/>
    </xf>
    <xf numFmtId="38" fontId="1" fillId="2" borderId="31" xfId="1" applyFont="1" applyFill="1" applyBorder="1">
      <alignment vertical="center"/>
    </xf>
    <xf numFmtId="38" fontId="1" fillId="2" borderId="32" xfId="1" applyFont="1" applyFill="1" applyBorder="1">
      <alignment vertical="center"/>
    </xf>
    <xf numFmtId="38" fontId="1" fillId="2" borderId="33" xfId="1" applyFont="1" applyFill="1" applyBorder="1">
      <alignment vertical="center"/>
    </xf>
    <xf numFmtId="38" fontId="1" fillId="2" borderId="34" xfId="1" applyFont="1" applyFill="1" applyBorder="1">
      <alignment vertical="center"/>
    </xf>
    <xf numFmtId="38" fontId="1" fillId="2" borderId="15" xfId="1" applyFont="1" applyFill="1" applyBorder="1">
      <alignment vertical="center"/>
    </xf>
    <xf numFmtId="38" fontId="1" fillId="2" borderId="3" xfId="1" applyFont="1" applyFill="1" applyBorder="1">
      <alignment vertical="center"/>
    </xf>
    <xf numFmtId="38" fontId="1" fillId="3" borderId="35" xfId="1" applyFont="1" applyFill="1" applyBorder="1">
      <alignment vertical="center"/>
    </xf>
    <xf numFmtId="38" fontId="1" fillId="3" borderId="26" xfId="1" applyFont="1" applyFill="1" applyBorder="1">
      <alignment vertical="center"/>
    </xf>
    <xf numFmtId="38" fontId="1" fillId="3" borderId="0" xfId="1" applyFont="1" applyFill="1" applyBorder="1">
      <alignment vertical="center"/>
    </xf>
    <xf numFmtId="38" fontId="1" fillId="3" borderId="19" xfId="1" applyFont="1" applyFill="1" applyBorder="1">
      <alignment vertical="center"/>
    </xf>
    <xf numFmtId="38" fontId="1" fillId="3" borderId="6" xfId="1" applyFont="1" applyFill="1" applyBorder="1">
      <alignment vertical="center"/>
    </xf>
    <xf numFmtId="38" fontId="1" fillId="3" borderId="27" xfId="1" applyFont="1" applyFill="1" applyBorder="1">
      <alignment vertical="center"/>
    </xf>
    <xf numFmtId="38" fontId="1" fillId="3" borderId="28" xfId="1" applyFont="1" applyFill="1" applyBorder="1">
      <alignment vertical="center"/>
    </xf>
    <xf numFmtId="38" fontId="1" fillId="3" borderId="36" xfId="1" applyFont="1" applyFill="1" applyBorder="1">
      <alignment vertical="center"/>
    </xf>
    <xf numFmtId="38" fontId="1" fillId="3" borderId="4" xfId="1" applyFont="1" applyFill="1" applyBorder="1">
      <alignment vertical="center"/>
    </xf>
    <xf numFmtId="38" fontId="1" fillId="3" borderId="8" xfId="1" applyFont="1" applyFill="1" applyBorder="1">
      <alignment vertical="center"/>
    </xf>
    <xf numFmtId="38" fontId="1" fillId="3" borderId="2" xfId="1" applyFont="1" applyFill="1" applyBorder="1">
      <alignment vertical="center"/>
    </xf>
    <xf numFmtId="38" fontId="1" fillId="3" borderId="37" xfId="1" applyFont="1" applyFill="1" applyBorder="1">
      <alignment vertical="center"/>
    </xf>
    <xf numFmtId="38" fontId="1" fillId="3" borderId="10" xfId="1" applyFont="1" applyFill="1" applyBorder="1">
      <alignment vertical="center"/>
    </xf>
    <xf numFmtId="38" fontId="1" fillId="3" borderId="38" xfId="1" applyFont="1" applyFill="1" applyBorder="1">
      <alignment vertical="center"/>
    </xf>
    <xf numFmtId="38" fontId="1" fillId="3" borderId="39" xfId="1" applyFont="1" applyFill="1" applyBorder="1">
      <alignment vertical="center"/>
    </xf>
    <xf numFmtId="38" fontId="1" fillId="3" borderId="40" xfId="1" applyFont="1" applyFill="1" applyBorder="1">
      <alignment vertical="center"/>
    </xf>
    <xf numFmtId="38" fontId="1" fillId="3" borderId="41" xfId="1" applyFont="1" applyFill="1" applyBorder="1">
      <alignment vertical="center"/>
    </xf>
    <xf numFmtId="38" fontId="1" fillId="3" borderId="42" xfId="1" applyFont="1" applyFill="1" applyBorder="1">
      <alignment vertical="center"/>
    </xf>
    <xf numFmtId="38" fontId="1" fillId="2" borderId="43" xfId="1" applyFont="1" applyFill="1" applyBorder="1" applyAlignment="1">
      <alignment horizontal="center" vertical="center"/>
    </xf>
    <xf numFmtId="38" fontId="1" fillId="2" borderId="31" xfId="1" applyFont="1" applyFill="1" applyBorder="1" applyAlignment="1">
      <alignment horizontal="center" vertical="center"/>
    </xf>
    <xf numFmtId="38" fontId="1" fillId="2" borderId="44" xfId="1" applyFont="1" applyFill="1" applyBorder="1" applyAlignment="1">
      <alignment horizontal="center" vertical="center"/>
    </xf>
    <xf numFmtId="38" fontId="1" fillId="2" borderId="45" xfId="1" applyFont="1" applyFill="1" applyBorder="1" applyAlignment="1">
      <alignment horizontal="center" vertical="center"/>
    </xf>
    <xf numFmtId="38" fontId="1" fillId="2" borderId="32" xfId="1" applyFont="1" applyFill="1" applyBorder="1" applyAlignment="1">
      <alignment horizontal="center" vertical="center"/>
    </xf>
    <xf numFmtId="38" fontId="1" fillId="2" borderId="46" xfId="1" applyFont="1" applyFill="1" applyBorder="1" applyAlignment="1">
      <alignment horizontal="center" vertical="center"/>
    </xf>
    <xf numFmtId="38" fontId="1" fillId="2" borderId="33" xfId="1" applyFont="1" applyFill="1" applyBorder="1" applyAlignment="1">
      <alignment horizontal="center" vertical="center"/>
    </xf>
    <xf numFmtId="38" fontId="3" fillId="4" borderId="10" xfId="1" applyFont="1" applyFill="1" applyBorder="1" applyAlignment="1">
      <alignment horizontal="center" vertical="center"/>
    </xf>
    <xf numFmtId="38" fontId="3" fillId="4" borderId="13" xfId="1" applyFont="1" applyFill="1" applyBorder="1" applyAlignment="1">
      <alignment horizontal="center" vertical="center"/>
    </xf>
    <xf numFmtId="38" fontId="3" fillId="4" borderId="43" xfId="1" applyFont="1" applyFill="1" applyBorder="1" applyAlignment="1">
      <alignment horizontal="center" vertical="center"/>
    </xf>
    <xf numFmtId="38" fontId="1" fillId="4" borderId="47" xfId="1" applyFont="1" applyFill="1" applyBorder="1" applyAlignment="1">
      <alignment horizontal="center" vertical="center"/>
    </xf>
    <xf numFmtId="38" fontId="5" fillId="0" borderId="0" xfId="1" applyFont="1" applyAlignment="1">
      <alignment horizontal="left" vertical="center"/>
    </xf>
    <xf numFmtId="38" fontId="0" fillId="0" borderId="4" xfId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abSelected="1" zoomScale="98" zoomScaleNormal="98" workbookViewId="0">
      <selection sqref="A1:G1"/>
    </sheetView>
  </sheetViews>
  <sheetFormatPr defaultRowHeight="13.5" x14ac:dyDescent="0.15"/>
  <cols>
    <col min="1" max="1" width="4.625" style="1" customWidth="1"/>
    <col min="2" max="3" width="7.125" style="1" customWidth="1"/>
    <col min="4" max="4" width="7.625" style="1" customWidth="1"/>
    <col min="5" max="5" width="4.625" style="1" customWidth="1"/>
    <col min="6" max="7" width="7.125" style="1" customWidth="1"/>
    <col min="8" max="8" width="7.625" style="1" customWidth="1"/>
    <col min="9" max="9" width="4.625" style="1" customWidth="1"/>
    <col min="10" max="11" width="7.125" style="1" customWidth="1"/>
    <col min="12" max="12" width="7.625" style="1" customWidth="1"/>
    <col min="13" max="13" width="4.625" style="1" bestFit="1" customWidth="1"/>
    <col min="14" max="15" width="7.125" style="1" customWidth="1"/>
    <col min="16" max="16" width="7.625" style="1" customWidth="1"/>
    <col min="17" max="17" width="3.875" style="1" customWidth="1"/>
    <col min="18" max="18" width="9" style="39"/>
    <col min="19" max="24" width="9" style="1"/>
    <col min="25" max="25" width="4.625" style="1" customWidth="1"/>
    <col min="26" max="16384" width="9" style="1"/>
  </cols>
  <sheetData>
    <row r="1" spans="1:21" ht="18" customHeight="1" x14ac:dyDescent="0.15">
      <c r="A1" s="77" t="s">
        <v>28</v>
      </c>
      <c r="B1" s="77"/>
      <c r="C1" s="77"/>
      <c r="D1" s="77"/>
      <c r="E1" s="77"/>
      <c r="F1" s="77"/>
      <c r="G1" s="77"/>
    </row>
    <row r="2" spans="1:21" x14ac:dyDescent="0.15">
      <c r="A2" s="78" t="s">
        <v>8</v>
      </c>
      <c r="B2" s="78"/>
      <c r="C2" s="78"/>
    </row>
    <row r="3" spans="1:21" ht="14.25" thickBot="1" x14ac:dyDescent="0.2">
      <c r="A3" s="73" t="s">
        <v>3</v>
      </c>
      <c r="B3" s="15" t="s">
        <v>0</v>
      </c>
      <c r="C3" s="16" t="s">
        <v>1</v>
      </c>
      <c r="D3" s="17" t="s">
        <v>2</v>
      </c>
      <c r="E3" s="73" t="s">
        <v>3</v>
      </c>
      <c r="F3" s="15" t="s">
        <v>0</v>
      </c>
      <c r="G3" s="16" t="s">
        <v>1</v>
      </c>
      <c r="H3" s="17" t="s">
        <v>2</v>
      </c>
      <c r="I3" s="73" t="s">
        <v>3</v>
      </c>
      <c r="J3" s="15" t="s">
        <v>0</v>
      </c>
      <c r="K3" s="16" t="s">
        <v>1</v>
      </c>
      <c r="L3" s="17" t="s">
        <v>2</v>
      </c>
      <c r="M3" s="73" t="s">
        <v>3</v>
      </c>
      <c r="N3" s="15" t="s">
        <v>0</v>
      </c>
      <c r="O3" s="16" t="s">
        <v>1</v>
      </c>
      <c r="P3" s="17" t="s">
        <v>2</v>
      </c>
      <c r="R3" s="74" t="s">
        <v>3</v>
      </c>
      <c r="S3" s="18" t="s">
        <v>0</v>
      </c>
      <c r="T3" s="19" t="s">
        <v>1</v>
      </c>
      <c r="U3" s="20" t="s">
        <v>2</v>
      </c>
    </row>
    <row r="4" spans="1:21" x14ac:dyDescent="0.15">
      <c r="A4" s="41">
        <v>0</v>
      </c>
      <c r="B4" s="21">
        <v>342</v>
      </c>
      <c r="C4" s="22">
        <v>310</v>
      </c>
      <c r="D4" s="23">
        <f t="shared" ref="D4:D33" si="0">B4+C4</f>
        <v>652</v>
      </c>
      <c r="E4" s="41">
        <v>30</v>
      </c>
      <c r="F4" s="21">
        <v>490</v>
      </c>
      <c r="G4" s="21">
        <v>416</v>
      </c>
      <c r="H4" s="23">
        <f t="shared" ref="H4:H33" si="1">F4+G4</f>
        <v>906</v>
      </c>
      <c r="I4" s="41">
        <v>60</v>
      </c>
      <c r="J4" s="21">
        <v>360</v>
      </c>
      <c r="K4" s="22">
        <v>283</v>
      </c>
      <c r="L4" s="23">
        <f t="shared" ref="L4:L33" si="2">J4+K4</f>
        <v>643</v>
      </c>
      <c r="M4" s="46">
        <v>90</v>
      </c>
      <c r="N4" s="24">
        <v>60</v>
      </c>
      <c r="O4" s="22">
        <v>122</v>
      </c>
      <c r="P4" s="23">
        <f t="shared" ref="P4:P17" si="3">N4+O4</f>
        <v>182</v>
      </c>
      <c r="R4" s="66" t="s">
        <v>9</v>
      </c>
      <c r="S4" s="48">
        <f>SUM(B4:B8)</f>
        <v>1700</v>
      </c>
      <c r="T4" s="48">
        <f>SUM(C4:C8)</f>
        <v>1647</v>
      </c>
      <c r="U4" s="49">
        <f>SUM(D4:D8)</f>
        <v>3347</v>
      </c>
    </row>
    <row r="5" spans="1:21" x14ac:dyDescent="0.15">
      <c r="A5" s="42">
        <v>1</v>
      </c>
      <c r="B5" s="4">
        <v>328</v>
      </c>
      <c r="C5" s="5">
        <v>356</v>
      </c>
      <c r="D5" s="25">
        <f t="shared" si="0"/>
        <v>684</v>
      </c>
      <c r="E5" s="42">
        <v>31</v>
      </c>
      <c r="F5" s="4">
        <v>457</v>
      </c>
      <c r="G5" s="4">
        <v>425</v>
      </c>
      <c r="H5" s="25">
        <f t="shared" si="1"/>
        <v>882</v>
      </c>
      <c r="I5" s="42">
        <v>61</v>
      </c>
      <c r="J5" s="4">
        <v>380</v>
      </c>
      <c r="K5" s="5">
        <v>359</v>
      </c>
      <c r="L5" s="25">
        <f t="shared" si="2"/>
        <v>739</v>
      </c>
      <c r="M5" s="47">
        <v>91</v>
      </c>
      <c r="N5" s="12">
        <v>59</v>
      </c>
      <c r="O5" s="5">
        <v>135</v>
      </c>
      <c r="P5" s="25">
        <f t="shared" si="3"/>
        <v>194</v>
      </c>
      <c r="R5" s="67" t="s">
        <v>10</v>
      </c>
      <c r="S5" s="50">
        <f>SUM(B9:B13)</f>
        <v>1712</v>
      </c>
      <c r="T5" s="50">
        <f>SUM(C9:C13)</f>
        <v>1638</v>
      </c>
      <c r="U5" s="51">
        <f>SUM(D9:D13)</f>
        <v>3350</v>
      </c>
    </row>
    <row r="6" spans="1:21" x14ac:dyDescent="0.15">
      <c r="A6" s="42">
        <v>2</v>
      </c>
      <c r="B6" s="4">
        <v>328</v>
      </c>
      <c r="C6" s="5">
        <v>332</v>
      </c>
      <c r="D6" s="25">
        <f t="shared" si="0"/>
        <v>660</v>
      </c>
      <c r="E6" s="42">
        <v>32</v>
      </c>
      <c r="F6" s="4">
        <v>494</v>
      </c>
      <c r="G6" s="4">
        <v>438</v>
      </c>
      <c r="H6" s="25">
        <f t="shared" si="1"/>
        <v>932</v>
      </c>
      <c r="I6" s="42">
        <v>62</v>
      </c>
      <c r="J6" s="4">
        <v>306</v>
      </c>
      <c r="K6" s="5">
        <v>317</v>
      </c>
      <c r="L6" s="25">
        <f t="shared" si="2"/>
        <v>623</v>
      </c>
      <c r="M6" s="47">
        <v>92</v>
      </c>
      <c r="N6" s="12">
        <v>39</v>
      </c>
      <c r="O6" s="5">
        <v>65</v>
      </c>
      <c r="P6" s="25">
        <f t="shared" si="3"/>
        <v>104</v>
      </c>
      <c r="R6" s="68" t="s">
        <v>11</v>
      </c>
      <c r="S6" s="52">
        <f>SUM(B14:B18)</f>
        <v>1670</v>
      </c>
      <c r="T6" s="53">
        <f>SUM(C14:C18)</f>
        <v>1610</v>
      </c>
      <c r="U6" s="54">
        <f>SUM(D14:D18)</f>
        <v>3280</v>
      </c>
    </row>
    <row r="7" spans="1:21" x14ac:dyDescent="0.15">
      <c r="A7" s="42">
        <v>3</v>
      </c>
      <c r="B7" s="6">
        <v>334</v>
      </c>
      <c r="C7" s="5">
        <v>292</v>
      </c>
      <c r="D7" s="25">
        <f t="shared" si="0"/>
        <v>626</v>
      </c>
      <c r="E7" s="42">
        <v>33</v>
      </c>
      <c r="F7" s="4">
        <v>488</v>
      </c>
      <c r="G7" s="4">
        <v>424</v>
      </c>
      <c r="H7" s="25">
        <f t="shared" si="1"/>
        <v>912</v>
      </c>
      <c r="I7" s="42">
        <v>63</v>
      </c>
      <c r="J7" s="4">
        <v>347</v>
      </c>
      <c r="K7" s="5">
        <v>366</v>
      </c>
      <c r="L7" s="25">
        <f t="shared" si="2"/>
        <v>713</v>
      </c>
      <c r="M7" s="47">
        <v>93</v>
      </c>
      <c r="N7" s="12">
        <v>27</v>
      </c>
      <c r="O7" s="5">
        <v>81</v>
      </c>
      <c r="P7" s="25">
        <f t="shared" si="3"/>
        <v>108</v>
      </c>
      <c r="R7" s="69" t="s">
        <v>12</v>
      </c>
      <c r="S7" s="52">
        <f>SUM(B19:B23)</f>
        <v>1548</v>
      </c>
      <c r="T7" s="53">
        <f>SUM(C19:C23)</f>
        <v>1594</v>
      </c>
      <c r="U7" s="54">
        <f>SUM(D19:D23)</f>
        <v>3142</v>
      </c>
    </row>
    <row r="8" spans="1:21" x14ac:dyDescent="0.15">
      <c r="A8" s="43">
        <v>4</v>
      </c>
      <c r="B8" s="7">
        <v>368</v>
      </c>
      <c r="C8" s="8">
        <v>357</v>
      </c>
      <c r="D8" s="26">
        <f t="shared" si="0"/>
        <v>725</v>
      </c>
      <c r="E8" s="43">
        <v>34</v>
      </c>
      <c r="F8" s="7">
        <v>460</v>
      </c>
      <c r="G8" s="7">
        <v>427</v>
      </c>
      <c r="H8" s="26">
        <f t="shared" si="1"/>
        <v>887</v>
      </c>
      <c r="I8" s="43">
        <v>64</v>
      </c>
      <c r="J8" s="7">
        <v>332</v>
      </c>
      <c r="K8" s="8">
        <v>321</v>
      </c>
      <c r="L8" s="26">
        <f t="shared" si="2"/>
        <v>653</v>
      </c>
      <c r="M8" s="47">
        <v>94</v>
      </c>
      <c r="N8" s="13">
        <v>25</v>
      </c>
      <c r="O8" s="8">
        <v>53</v>
      </c>
      <c r="P8" s="26">
        <f t="shared" si="3"/>
        <v>78</v>
      </c>
      <c r="R8" s="68" t="s">
        <v>13</v>
      </c>
      <c r="S8" s="52">
        <f>SUM(B24:B28)</f>
        <v>1744</v>
      </c>
      <c r="T8" s="53">
        <f>SUM(C24:C28)</f>
        <v>1617</v>
      </c>
      <c r="U8" s="54">
        <f>SUM(D24:D28)</f>
        <v>3361</v>
      </c>
    </row>
    <row r="9" spans="1:21" x14ac:dyDescent="0.15">
      <c r="A9" s="44">
        <v>5</v>
      </c>
      <c r="B9" s="2">
        <v>374</v>
      </c>
      <c r="C9" s="3">
        <v>321</v>
      </c>
      <c r="D9" s="27">
        <f t="shared" si="0"/>
        <v>695</v>
      </c>
      <c r="E9" s="44">
        <v>35</v>
      </c>
      <c r="F9" s="2">
        <v>532</v>
      </c>
      <c r="G9" s="3">
        <v>456</v>
      </c>
      <c r="H9" s="27">
        <f t="shared" si="1"/>
        <v>988</v>
      </c>
      <c r="I9" s="44">
        <v>65</v>
      </c>
      <c r="J9" s="2">
        <v>329</v>
      </c>
      <c r="K9" s="3">
        <v>313</v>
      </c>
      <c r="L9" s="27">
        <f t="shared" si="2"/>
        <v>642</v>
      </c>
      <c r="M9" s="47">
        <v>95</v>
      </c>
      <c r="N9" s="12">
        <v>11</v>
      </c>
      <c r="O9" s="5">
        <v>53</v>
      </c>
      <c r="P9" s="25">
        <f t="shared" si="3"/>
        <v>64</v>
      </c>
      <c r="R9" s="68" t="s">
        <v>14</v>
      </c>
      <c r="S9" s="55">
        <f>SUM(B29:B33)</f>
        <v>2156</v>
      </c>
      <c r="T9" s="53">
        <f>SUM(C29:C33)</f>
        <v>1944</v>
      </c>
      <c r="U9" s="54">
        <f>SUM(D29:D33)</f>
        <v>4100</v>
      </c>
    </row>
    <row r="10" spans="1:21" x14ac:dyDescent="0.15">
      <c r="A10" s="42">
        <v>6</v>
      </c>
      <c r="B10" s="6">
        <v>345</v>
      </c>
      <c r="C10" s="5">
        <v>341</v>
      </c>
      <c r="D10" s="25">
        <f t="shared" si="0"/>
        <v>686</v>
      </c>
      <c r="E10" s="42">
        <v>36</v>
      </c>
      <c r="F10" s="4">
        <v>507</v>
      </c>
      <c r="G10" s="5">
        <v>470</v>
      </c>
      <c r="H10" s="25">
        <f t="shared" si="1"/>
        <v>977</v>
      </c>
      <c r="I10" s="42">
        <v>66</v>
      </c>
      <c r="J10" s="4">
        <v>309</v>
      </c>
      <c r="K10" s="5">
        <v>352</v>
      </c>
      <c r="L10" s="25">
        <f t="shared" si="2"/>
        <v>661</v>
      </c>
      <c r="M10" s="47">
        <v>96</v>
      </c>
      <c r="N10" s="12">
        <v>14</v>
      </c>
      <c r="O10" s="5">
        <v>31</v>
      </c>
      <c r="P10" s="25">
        <f t="shared" si="3"/>
        <v>45</v>
      </c>
      <c r="R10" s="70" t="s">
        <v>15</v>
      </c>
      <c r="S10" s="50">
        <f>SUM(F4:F8)</f>
        <v>2389</v>
      </c>
      <c r="T10" s="50">
        <f>SUM(G4:G8)</f>
        <v>2130</v>
      </c>
      <c r="U10" s="54">
        <f>SUM(H4:H8)</f>
        <v>4519</v>
      </c>
    </row>
    <row r="11" spans="1:21" ht="18.75" x14ac:dyDescent="0.15">
      <c r="A11" s="42">
        <v>7</v>
      </c>
      <c r="B11" s="6">
        <v>323</v>
      </c>
      <c r="C11" s="5">
        <v>333</v>
      </c>
      <c r="D11" s="25">
        <f t="shared" si="0"/>
        <v>656</v>
      </c>
      <c r="E11" s="42">
        <v>37</v>
      </c>
      <c r="F11" s="4">
        <v>481</v>
      </c>
      <c r="G11" s="40">
        <v>456</v>
      </c>
      <c r="H11" s="25">
        <f t="shared" si="1"/>
        <v>937</v>
      </c>
      <c r="I11" s="42">
        <v>67</v>
      </c>
      <c r="J11" s="4">
        <v>319</v>
      </c>
      <c r="K11" s="5">
        <v>329</v>
      </c>
      <c r="L11" s="25">
        <f t="shared" si="2"/>
        <v>648</v>
      </c>
      <c r="M11" s="47">
        <v>97</v>
      </c>
      <c r="N11" s="12">
        <v>4</v>
      </c>
      <c r="O11" s="5">
        <v>31</v>
      </c>
      <c r="P11" s="25">
        <f t="shared" si="3"/>
        <v>35</v>
      </c>
      <c r="R11" s="68" t="s">
        <v>16</v>
      </c>
      <c r="S11" s="52">
        <f>SUM(F9:F13)</f>
        <v>2511</v>
      </c>
      <c r="T11" s="53">
        <f>SUM(G9:G13)</f>
        <v>2266</v>
      </c>
      <c r="U11" s="54">
        <f>SUM(H9:H13)</f>
        <v>4777</v>
      </c>
    </row>
    <row r="12" spans="1:21" x14ac:dyDescent="0.15">
      <c r="A12" s="42">
        <v>8</v>
      </c>
      <c r="B12" s="6">
        <v>334</v>
      </c>
      <c r="C12" s="5">
        <v>314</v>
      </c>
      <c r="D12" s="25">
        <f t="shared" si="0"/>
        <v>648</v>
      </c>
      <c r="E12" s="42">
        <v>38</v>
      </c>
      <c r="F12" s="4">
        <v>482</v>
      </c>
      <c r="G12" s="5">
        <v>419</v>
      </c>
      <c r="H12" s="25">
        <f t="shared" si="1"/>
        <v>901</v>
      </c>
      <c r="I12" s="42">
        <v>68</v>
      </c>
      <c r="J12" s="4">
        <v>335</v>
      </c>
      <c r="K12" s="5">
        <v>389</v>
      </c>
      <c r="L12" s="25">
        <f t="shared" si="2"/>
        <v>724</v>
      </c>
      <c r="M12" s="47">
        <v>98</v>
      </c>
      <c r="N12" s="12">
        <v>4</v>
      </c>
      <c r="O12" s="5">
        <v>21</v>
      </c>
      <c r="P12" s="25">
        <f t="shared" si="3"/>
        <v>25</v>
      </c>
      <c r="R12" s="68" t="s">
        <v>17</v>
      </c>
      <c r="S12" s="50">
        <f>SUM(F14:F18)</f>
        <v>2583</v>
      </c>
      <c r="T12" s="50">
        <f>SUM(G14:G18)</f>
        <v>2338</v>
      </c>
      <c r="U12" s="54">
        <f>SUM(H14:H18)</f>
        <v>4921</v>
      </c>
    </row>
    <row r="13" spans="1:21" x14ac:dyDescent="0.15">
      <c r="A13" s="43">
        <v>9</v>
      </c>
      <c r="B13" s="7">
        <v>336</v>
      </c>
      <c r="C13" s="8">
        <v>329</v>
      </c>
      <c r="D13" s="26">
        <f t="shared" si="0"/>
        <v>665</v>
      </c>
      <c r="E13" s="43">
        <v>39</v>
      </c>
      <c r="F13" s="7">
        <v>509</v>
      </c>
      <c r="G13" s="8">
        <v>465</v>
      </c>
      <c r="H13" s="26">
        <f t="shared" si="1"/>
        <v>974</v>
      </c>
      <c r="I13" s="43">
        <v>69</v>
      </c>
      <c r="J13" s="7">
        <v>398</v>
      </c>
      <c r="K13" s="8">
        <v>360</v>
      </c>
      <c r="L13" s="26">
        <f t="shared" si="2"/>
        <v>758</v>
      </c>
      <c r="M13" s="43">
        <v>99</v>
      </c>
      <c r="N13" s="13">
        <v>1</v>
      </c>
      <c r="O13" s="8">
        <v>16</v>
      </c>
      <c r="P13" s="26">
        <f t="shared" si="3"/>
        <v>17</v>
      </c>
      <c r="R13" s="68" t="s">
        <v>18</v>
      </c>
      <c r="S13" s="52">
        <f>SUM(F19:F23)</f>
        <v>3028</v>
      </c>
      <c r="T13" s="55">
        <f>SUM(G19:G23)</f>
        <v>2712</v>
      </c>
      <c r="U13" s="54">
        <f>SUM(H19:H23)</f>
        <v>5740</v>
      </c>
    </row>
    <row r="14" spans="1:21" x14ac:dyDescent="0.15">
      <c r="A14" s="44">
        <v>10</v>
      </c>
      <c r="B14" s="2">
        <v>319</v>
      </c>
      <c r="C14" s="3">
        <v>337</v>
      </c>
      <c r="D14" s="27">
        <f t="shared" si="0"/>
        <v>656</v>
      </c>
      <c r="E14" s="44">
        <v>40</v>
      </c>
      <c r="F14" s="2">
        <v>500</v>
      </c>
      <c r="G14" s="3">
        <v>443</v>
      </c>
      <c r="H14" s="27">
        <f t="shared" si="1"/>
        <v>943</v>
      </c>
      <c r="I14" s="44">
        <v>70</v>
      </c>
      <c r="J14" s="2">
        <v>370</v>
      </c>
      <c r="K14" s="3">
        <v>360</v>
      </c>
      <c r="L14" s="27">
        <f t="shared" si="2"/>
        <v>730</v>
      </c>
      <c r="M14" s="47">
        <v>100</v>
      </c>
      <c r="N14" s="12">
        <v>0</v>
      </c>
      <c r="O14" s="5">
        <v>7</v>
      </c>
      <c r="P14" s="25">
        <f t="shared" si="3"/>
        <v>7</v>
      </c>
      <c r="R14" s="68" t="s">
        <v>19</v>
      </c>
      <c r="S14" s="52">
        <f>SUM(F24:F28)</f>
        <v>2641</v>
      </c>
      <c r="T14" s="53">
        <f>SUM(G24:G28)</f>
        <v>2467</v>
      </c>
      <c r="U14" s="54">
        <f>SUM(H24:H28)</f>
        <v>5108</v>
      </c>
    </row>
    <row r="15" spans="1:21" x14ac:dyDescent="0.15">
      <c r="A15" s="42">
        <v>11</v>
      </c>
      <c r="B15" s="6">
        <v>360</v>
      </c>
      <c r="C15" s="5">
        <v>315</v>
      </c>
      <c r="D15" s="25">
        <f t="shared" si="0"/>
        <v>675</v>
      </c>
      <c r="E15" s="42">
        <v>41</v>
      </c>
      <c r="F15" s="4">
        <v>495</v>
      </c>
      <c r="G15" s="5">
        <v>460</v>
      </c>
      <c r="H15" s="25">
        <f t="shared" si="1"/>
        <v>955</v>
      </c>
      <c r="I15" s="42">
        <v>71</v>
      </c>
      <c r="J15" s="4">
        <v>377</v>
      </c>
      <c r="K15" s="5">
        <v>418</v>
      </c>
      <c r="L15" s="25">
        <f t="shared" si="2"/>
        <v>795</v>
      </c>
      <c r="M15" s="47">
        <v>101</v>
      </c>
      <c r="N15" s="12">
        <v>0</v>
      </c>
      <c r="O15" s="5">
        <v>5</v>
      </c>
      <c r="P15" s="25">
        <f t="shared" si="3"/>
        <v>5</v>
      </c>
      <c r="R15" s="68" t="s">
        <v>4</v>
      </c>
      <c r="S15" s="52">
        <f>SUM(F29:F33)</f>
        <v>2076</v>
      </c>
      <c r="T15" s="53">
        <f>SUM(G29:G33)</f>
        <v>1872</v>
      </c>
      <c r="U15" s="54">
        <f>SUM(H29:H33)</f>
        <v>3948</v>
      </c>
    </row>
    <row r="16" spans="1:21" x14ac:dyDescent="0.15">
      <c r="A16" s="42">
        <v>12</v>
      </c>
      <c r="B16" s="6">
        <v>335</v>
      </c>
      <c r="C16" s="5">
        <v>340</v>
      </c>
      <c r="D16" s="25">
        <f t="shared" si="0"/>
        <v>675</v>
      </c>
      <c r="E16" s="42">
        <v>42</v>
      </c>
      <c r="F16" s="4">
        <v>499</v>
      </c>
      <c r="G16" s="5">
        <v>452</v>
      </c>
      <c r="H16" s="25">
        <f t="shared" si="1"/>
        <v>951</v>
      </c>
      <c r="I16" s="42">
        <v>72</v>
      </c>
      <c r="J16" s="4">
        <v>451</v>
      </c>
      <c r="K16" s="5">
        <v>485</v>
      </c>
      <c r="L16" s="25">
        <f t="shared" si="2"/>
        <v>936</v>
      </c>
      <c r="M16" s="47">
        <v>102</v>
      </c>
      <c r="N16" s="12">
        <v>0</v>
      </c>
      <c r="O16" s="5">
        <v>2</v>
      </c>
      <c r="P16" s="25">
        <f t="shared" si="3"/>
        <v>2</v>
      </c>
      <c r="R16" s="68" t="s">
        <v>20</v>
      </c>
      <c r="S16" s="56">
        <f>SUM(J4:J8)</f>
        <v>1725</v>
      </c>
      <c r="T16" s="56">
        <f>SUM(K4:K8)</f>
        <v>1646</v>
      </c>
      <c r="U16" s="54">
        <f>SUM(L4:L8)</f>
        <v>3371</v>
      </c>
    </row>
    <row r="17" spans="1:21" x14ac:dyDescent="0.15">
      <c r="A17" s="42">
        <v>13</v>
      </c>
      <c r="B17" s="6">
        <v>350</v>
      </c>
      <c r="C17" s="5">
        <v>311</v>
      </c>
      <c r="D17" s="25">
        <f t="shared" si="0"/>
        <v>661</v>
      </c>
      <c r="E17" s="42">
        <v>43</v>
      </c>
      <c r="F17" s="4">
        <v>542</v>
      </c>
      <c r="G17" s="5">
        <v>483</v>
      </c>
      <c r="H17" s="25">
        <f t="shared" si="1"/>
        <v>1025</v>
      </c>
      <c r="I17" s="42">
        <v>73</v>
      </c>
      <c r="J17" s="4">
        <v>445</v>
      </c>
      <c r="K17" s="5">
        <v>488</v>
      </c>
      <c r="L17" s="25">
        <f t="shared" si="2"/>
        <v>933</v>
      </c>
      <c r="M17" s="47">
        <v>103</v>
      </c>
      <c r="N17" s="4">
        <v>0</v>
      </c>
      <c r="O17" s="4">
        <v>1</v>
      </c>
      <c r="P17" s="25">
        <f t="shared" si="3"/>
        <v>1</v>
      </c>
      <c r="R17" s="68" t="s">
        <v>5</v>
      </c>
      <c r="S17" s="50">
        <f>SUM(J9:J13)</f>
        <v>1690</v>
      </c>
      <c r="T17" s="50">
        <f>SUM(K9:K13)</f>
        <v>1743</v>
      </c>
      <c r="U17" s="54">
        <f>SUM(L9:L13)</f>
        <v>3433</v>
      </c>
    </row>
    <row r="18" spans="1:21" x14ac:dyDescent="0.15">
      <c r="A18" s="43">
        <v>14</v>
      </c>
      <c r="B18" s="7">
        <v>306</v>
      </c>
      <c r="C18" s="37">
        <v>307</v>
      </c>
      <c r="D18" s="26">
        <f t="shared" si="0"/>
        <v>613</v>
      </c>
      <c r="E18" s="43">
        <v>44</v>
      </c>
      <c r="F18" s="7">
        <v>547</v>
      </c>
      <c r="G18" s="8">
        <v>500</v>
      </c>
      <c r="H18" s="26">
        <f t="shared" si="1"/>
        <v>1047</v>
      </c>
      <c r="I18" s="43">
        <v>74</v>
      </c>
      <c r="J18" s="7">
        <v>422</v>
      </c>
      <c r="K18" s="8">
        <v>509</v>
      </c>
      <c r="L18" s="26">
        <f t="shared" si="2"/>
        <v>931</v>
      </c>
      <c r="M18" s="47">
        <v>104</v>
      </c>
      <c r="N18" s="13">
        <v>0</v>
      </c>
      <c r="O18" s="4">
        <v>1</v>
      </c>
      <c r="P18" s="25">
        <f t="shared" ref="P18:P24" si="4">N18+O18</f>
        <v>1</v>
      </c>
      <c r="R18" s="68" t="s">
        <v>21</v>
      </c>
      <c r="S18" s="55">
        <f>SUM(J14:J18)</f>
        <v>2065</v>
      </c>
      <c r="T18" s="53">
        <f>SUM(K14:K18)</f>
        <v>2260</v>
      </c>
      <c r="U18" s="54">
        <f>SUM(L14:L18)</f>
        <v>4325</v>
      </c>
    </row>
    <row r="19" spans="1:21" x14ac:dyDescent="0.15">
      <c r="A19" s="44">
        <v>15</v>
      </c>
      <c r="B19" s="14">
        <v>330</v>
      </c>
      <c r="C19" s="3">
        <v>322</v>
      </c>
      <c r="D19" s="27">
        <f t="shared" si="0"/>
        <v>652</v>
      </c>
      <c r="E19" s="44">
        <v>45</v>
      </c>
      <c r="F19" s="2">
        <v>532</v>
      </c>
      <c r="G19" s="3">
        <v>512</v>
      </c>
      <c r="H19" s="27">
        <f t="shared" si="1"/>
        <v>1044</v>
      </c>
      <c r="I19" s="44">
        <v>75</v>
      </c>
      <c r="J19" s="2">
        <v>352</v>
      </c>
      <c r="K19" s="3">
        <v>378</v>
      </c>
      <c r="L19" s="27">
        <f t="shared" si="2"/>
        <v>730</v>
      </c>
      <c r="M19" s="47">
        <v>105</v>
      </c>
      <c r="N19" s="4">
        <v>0</v>
      </c>
      <c r="O19" s="3">
        <v>1</v>
      </c>
      <c r="P19" s="27">
        <f t="shared" si="4"/>
        <v>1</v>
      </c>
      <c r="R19" s="68" t="s">
        <v>6</v>
      </c>
      <c r="S19" s="52">
        <f>SUM(J19:J23)</f>
        <v>1480</v>
      </c>
      <c r="T19" s="53">
        <f>SUM(K19:K23)</f>
        <v>1760</v>
      </c>
      <c r="U19" s="54">
        <f>SUM(L19:L23)</f>
        <v>3240</v>
      </c>
    </row>
    <row r="20" spans="1:21" x14ac:dyDescent="0.15">
      <c r="A20" s="42">
        <v>16</v>
      </c>
      <c r="B20" s="10">
        <v>320</v>
      </c>
      <c r="C20" s="5">
        <v>329</v>
      </c>
      <c r="D20" s="25">
        <f t="shared" si="0"/>
        <v>649</v>
      </c>
      <c r="E20" s="42">
        <v>46</v>
      </c>
      <c r="F20" s="4">
        <v>628</v>
      </c>
      <c r="G20" s="5">
        <v>571</v>
      </c>
      <c r="H20" s="25">
        <f t="shared" si="1"/>
        <v>1199</v>
      </c>
      <c r="I20" s="42">
        <v>76</v>
      </c>
      <c r="J20" s="4">
        <v>227</v>
      </c>
      <c r="K20" s="5">
        <v>262</v>
      </c>
      <c r="L20" s="25">
        <f t="shared" si="2"/>
        <v>489</v>
      </c>
      <c r="M20" s="47">
        <v>106</v>
      </c>
      <c r="N20" s="4">
        <v>0</v>
      </c>
      <c r="O20" s="4">
        <v>1</v>
      </c>
      <c r="P20" s="25">
        <f t="shared" si="4"/>
        <v>1</v>
      </c>
      <c r="R20" s="68" t="s">
        <v>22</v>
      </c>
      <c r="S20" s="52">
        <f>SUM(J24:J33)</f>
        <v>1771</v>
      </c>
      <c r="T20" s="53">
        <f>SUM(K24:K33)</f>
        <v>2548</v>
      </c>
      <c r="U20" s="54">
        <f>SUM(L24:L33)</f>
        <v>4319</v>
      </c>
    </row>
    <row r="21" spans="1:21" x14ac:dyDescent="0.15">
      <c r="A21" s="42">
        <v>17</v>
      </c>
      <c r="B21" s="10">
        <v>285</v>
      </c>
      <c r="C21" s="5">
        <v>302</v>
      </c>
      <c r="D21" s="25">
        <f t="shared" si="0"/>
        <v>587</v>
      </c>
      <c r="E21" s="42">
        <v>47</v>
      </c>
      <c r="F21" s="4">
        <v>659</v>
      </c>
      <c r="G21" s="5">
        <v>557</v>
      </c>
      <c r="H21" s="25">
        <f t="shared" si="1"/>
        <v>1216</v>
      </c>
      <c r="I21" s="42">
        <v>77</v>
      </c>
      <c r="J21" s="4">
        <v>303</v>
      </c>
      <c r="K21" s="5">
        <v>346</v>
      </c>
      <c r="L21" s="25">
        <f t="shared" si="2"/>
        <v>649</v>
      </c>
      <c r="M21" s="47">
        <v>107</v>
      </c>
      <c r="N21" s="4">
        <v>0</v>
      </c>
      <c r="O21" s="4">
        <v>0</v>
      </c>
      <c r="P21" s="25">
        <f t="shared" si="4"/>
        <v>0</v>
      </c>
      <c r="R21" s="67" t="s">
        <v>7</v>
      </c>
      <c r="S21" s="57">
        <f>SUM(N4:N13)</f>
        <v>244</v>
      </c>
      <c r="T21" s="58">
        <f>SUM(O4:O13)</f>
        <v>608</v>
      </c>
      <c r="U21" s="59">
        <f>SUM(P4:P13)</f>
        <v>852</v>
      </c>
    </row>
    <row r="22" spans="1:21" ht="14.25" thickBot="1" x14ac:dyDescent="0.2">
      <c r="A22" s="42">
        <v>18</v>
      </c>
      <c r="B22" s="10">
        <v>308</v>
      </c>
      <c r="C22" s="5">
        <v>322</v>
      </c>
      <c r="D22" s="25">
        <f t="shared" si="0"/>
        <v>630</v>
      </c>
      <c r="E22" s="42">
        <v>48</v>
      </c>
      <c r="F22" s="4">
        <v>611</v>
      </c>
      <c r="G22" s="5">
        <v>546</v>
      </c>
      <c r="H22" s="25">
        <f t="shared" si="1"/>
        <v>1157</v>
      </c>
      <c r="I22" s="42">
        <v>78</v>
      </c>
      <c r="J22" s="4">
        <v>321</v>
      </c>
      <c r="K22" s="5">
        <v>365</v>
      </c>
      <c r="L22" s="25">
        <f t="shared" si="2"/>
        <v>686</v>
      </c>
      <c r="M22" s="47">
        <v>108</v>
      </c>
      <c r="N22" s="4">
        <v>0</v>
      </c>
      <c r="O22" s="4">
        <v>0</v>
      </c>
      <c r="P22" s="25">
        <f t="shared" si="4"/>
        <v>0</v>
      </c>
      <c r="R22" s="71" t="s">
        <v>26</v>
      </c>
      <c r="S22" s="60">
        <f>SUM(N14:N24)</f>
        <v>0</v>
      </c>
      <c r="T22" s="61">
        <f>SUM(O14:O24)</f>
        <v>18</v>
      </c>
      <c r="U22" s="62">
        <f>SUM(P14:P24)</f>
        <v>18</v>
      </c>
    </row>
    <row r="23" spans="1:21" x14ac:dyDescent="0.15">
      <c r="A23" s="43">
        <v>19</v>
      </c>
      <c r="B23" s="7">
        <v>305</v>
      </c>
      <c r="C23" s="8">
        <v>319</v>
      </c>
      <c r="D23" s="26">
        <f t="shared" si="0"/>
        <v>624</v>
      </c>
      <c r="E23" s="43">
        <v>49</v>
      </c>
      <c r="F23" s="7">
        <v>598</v>
      </c>
      <c r="G23" s="8">
        <v>526</v>
      </c>
      <c r="H23" s="26">
        <f t="shared" si="1"/>
        <v>1124</v>
      </c>
      <c r="I23" s="43">
        <v>79</v>
      </c>
      <c r="J23" s="7">
        <v>277</v>
      </c>
      <c r="K23" s="8">
        <v>409</v>
      </c>
      <c r="L23" s="26">
        <f t="shared" si="2"/>
        <v>686</v>
      </c>
      <c r="M23" s="47">
        <v>109</v>
      </c>
      <c r="N23" s="4">
        <v>0</v>
      </c>
      <c r="O23" s="4">
        <v>0</v>
      </c>
      <c r="P23" s="25">
        <f t="shared" si="4"/>
        <v>0</v>
      </c>
      <c r="R23" s="75" t="s">
        <v>3</v>
      </c>
      <c r="S23" s="31" t="s">
        <v>0</v>
      </c>
      <c r="T23" s="32" t="s">
        <v>1</v>
      </c>
      <c r="U23" s="33" t="s">
        <v>2</v>
      </c>
    </row>
    <row r="24" spans="1:21" ht="14.25" thickBot="1" x14ac:dyDescent="0.2">
      <c r="A24" s="44">
        <v>20</v>
      </c>
      <c r="B24" s="2">
        <v>315</v>
      </c>
      <c r="C24" s="2">
        <v>293</v>
      </c>
      <c r="D24" s="27">
        <f t="shared" si="0"/>
        <v>608</v>
      </c>
      <c r="E24" s="44">
        <v>50</v>
      </c>
      <c r="F24" s="2">
        <v>579</v>
      </c>
      <c r="G24" s="3">
        <v>543</v>
      </c>
      <c r="H24" s="27">
        <f t="shared" si="1"/>
        <v>1122</v>
      </c>
      <c r="I24" s="44">
        <v>80</v>
      </c>
      <c r="J24" s="38">
        <v>291</v>
      </c>
      <c r="K24" s="3">
        <v>351</v>
      </c>
      <c r="L24" s="27">
        <f t="shared" si="2"/>
        <v>642</v>
      </c>
      <c r="M24" s="45">
        <v>110</v>
      </c>
      <c r="N24" s="36">
        <v>0</v>
      </c>
      <c r="O24" s="36">
        <v>0</v>
      </c>
      <c r="P24" s="30">
        <f t="shared" si="4"/>
        <v>0</v>
      </c>
      <c r="R24" s="68" t="s">
        <v>27</v>
      </c>
      <c r="S24" s="9">
        <f>SUM(S6,S5,S4)</f>
        <v>5082</v>
      </c>
      <c r="T24" s="34">
        <f>SUM(T6,T5,T4)</f>
        <v>4895</v>
      </c>
      <c r="U24" s="35">
        <f>SUM(U6,U5,U4)</f>
        <v>9977</v>
      </c>
    </row>
    <row r="25" spans="1:21" x14ac:dyDescent="0.15">
      <c r="A25" s="42">
        <v>21</v>
      </c>
      <c r="B25" s="4">
        <v>310</v>
      </c>
      <c r="C25" s="4">
        <v>320</v>
      </c>
      <c r="D25" s="25">
        <f t="shared" si="0"/>
        <v>630</v>
      </c>
      <c r="E25" s="42">
        <v>51</v>
      </c>
      <c r="F25" s="4">
        <v>530</v>
      </c>
      <c r="G25" s="5">
        <v>494</v>
      </c>
      <c r="H25" s="25">
        <f t="shared" si="1"/>
        <v>1024</v>
      </c>
      <c r="I25" s="42">
        <v>81</v>
      </c>
      <c r="J25" s="12">
        <v>273</v>
      </c>
      <c r="K25" s="5">
        <v>344</v>
      </c>
      <c r="L25" s="25">
        <f t="shared" si="2"/>
        <v>617</v>
      </c>
      <c r="R25" s="68" t="s">
        <v>23</v>
      </c>
      <c r="S25" s="9">
        <f>SUM(S7,S8,S9,S10,S11,S12,S13,S14,S15,S16)</f>
        <v>22401</v>
      </c>
      <c r="T25" s="34">
        <f>SUM(T7,T8,T9,T10,T11,T12,T13,T14,T15,T16)</f>
        <v>20586</v>
      </c>
      <c r="U25" s="35">
        <f>SUM(U7,U8,U9,U10,U11,U12,U13,U14,U15,U16)</f>
        <v>42987</v>
      </c>
    </row>
    <row r="26" spans="1:21" ht="14.25" thickBot="1" x14ac:dyDescent="0.2">
      <c r="A26" s="42">
        <v>22</v>
      </c>
      <c r="B26" s="4">
        <v>352</v>
      </c>
      <c r="C26" s="4">
        <v>339</v>
      </c>
      <c r="D26" s="25">
        <f t="shared" si="0"/>
        <v>691</v>
      </c>
      <c r="E26" s="42">
        <v>52</v>
      </c>
      <c r="F26" s="4">
        <v>521</v>
      </c>
      <c r="G26" s="5">
        <v>490</v>
      </c>
      <c r="H26" s="25">
        <f t="shared" si="1"/>
        <v>1011</v>
      </c>
      <c r="I26" s="42">
        <v>82</v>
      </c>
      <c r="J26" s="12">
        <v>212</v>
      </c>
      <c r="K26" s="5">
        <v>293</v>
      </c>
      <c r="L26" s="25">
        <f t="shared" si="2"/>
        <v>505</v>
      </c>
      <c r="R26" s="72" t="s">
        <v>24</v>
      </c>
      <c r="S26" s="11">
        <f>SUM(S21,S19,S18,S17,S20,S22)</f>
        <v>7250</v>
      </c>
      <c r="T26" s="3">
        <f>SUM(T21,T19,T18,T17,T20,T22)</f>
        <v>8937</v>
      </c>
      <c r="U26" s="27">
        <f>SUM(U21,U19,U18,U17,U20,U22)</f>
        <v>16187</v>
      </c>
    </row>
    <row r="27" spans="1:21" ht="14.25" thickBot="1" x14ac:dyDescent="0.2">
      <c r="A27" s="42">
        <v>23</v>
      </c>
      <c r="B27" s="4">
        <v>366</v>
      </c>
      <c r="C27" s="4">
        <v>314</v>
      </c>
      <c r="D27" s="25">
        <f t="shared" si="0"/>
        <v>680</v>
      </c>
      <c r="E27" s="42">
        <v>53</v>
      </c>
      <c r="F27" s="4">
        <v>502</v>
      </c>
      <c r="G27" s="5">
        <v>472</v>
      </c>
      <c r="H27" s="25">
        <f t="shared" si="1"/>
        <v>974</v>
      </c>
      <c r="I27" s="42">
        <v>83</v>
      </c>
      <c r="J27" s="12">
        <v>186</v>
      </c>
      <c r="K27" s="5">
        <v>251</v>
      </c>
      <c r="L27" s="25">
        <f t="shared" si="2"/>
        <v>437</v>
      </c>
      <c r="R27" s="76" t="s">
        <v>25</v>
      </c>
      <c r="S27" s="63">
        <f>S24+S25+S26</f>
        <v>34733</v>
      </c>
      <c r="T27" s="64">
        <f>T24+T25+T26</f>
        <v>34418</v>
      </c>
      <c r="U27" s="65">
        <f>S27+T27</f>
        <v>69151</v>
      </c>
    </row>
    <row r="28" spans="1:21" x14ac:dyDescent="0.15">
      <c r="A28" s="43">
        <v>24</v>
      </c>
      <c r="B28" s="7">
        <v>401</v>
      </c>
      <c r="C28" s="7">
        <v>351</v>
      </c>
      <c r="D28" s="26">
        <f t="shared" si="0"/>
        <v>752</v>
      </c>
      <c r="E28" s="43">
        <v>54</v>
      </c>
      <c r="F28" s="7">
        <v>509</v>
      </c>
      <c r="G28" s="8">
        <v>468</v>
      </c>
      <c r="H28" s="26">
        <f t="shared" si="1"/>
        <v>977</v>
      </c>
      <c r="I28" s="42">
        <v>84</v>
      </c>
      <c r="J28" s="12">
        <v>183</v>
      </c>
      <c r="K28" s="8">
        <v>277</v>
      </c>
      <c r="L28" s="26">
        <f t="shared" si="2"/>
        <v>460</v>
      </c>
    </row>
    <row r="29" spans="1:21" x14ac:dyDescent="0.15">
      <c r="A29" s="44">
        <v>25</v>
      </c>
      <c r="B29" s="2">
        <v>430</v>
      </c>
      <c r="C29" s="2">
        <v>360</v>
      </c>
      <c r="D29" s="27">
        <f t="shared" si="0"/>
        <v>790</v>
      </c>
      <c r="E29" s="42">
        <v>55</v>
      </c>
      <c r="F29" s="4">
        <v>426</v>
      </c>
      <c r="G29" s="5">
        <v>325</v>
      </c>
      <c r="H29" s="27">
        <f t="shared" si="1"/>
        <v>751</v>
      </c>
      <c r="I29" s="42">
        <v>85</v>
      </c>
      <c r="J29" s="11">
        <v>181</v>
      </c>
      <c r="K29" s="5">
        <v>248</v>
      </c>
      <c r="L29" s="25">
        <f t="shared" si="2"/>
        <v>429</v>
      </c>
    </row>
    <row r="30" spans="1:21" x14ac:dyDescent="0.15">
      <c r="A30" s="42">
        <v>26</v>
      </c>
      <c r="B30" s="4">
        <v>438</v>
      </c>
      <c r="C30" s="4">
        <v>376</v>
      </c>
      <c r="D30" s="25">
        <f t="shared" si="0"/>
        <v>814</v>
      </c>
      <c r="E30" s="42">
        <v>56</v>
      </c>
      <c r="F30" s="4">
        <v>470</v>
      </c>
      <c r="G30" s="5">
        <v>354</v>
      </c>
      <c r="H30" s="25">
        <f t="shared" si="1"/>
        <v>824</v>
      </c>
      <c r="I30" s="42">
        <v>86</v>
      </c>
      <c r="J30" s="12">
        <v>154</v>
      </c>
      <c r="K30" s="5">
        <v>245</v>
      </c>
      <c r="L30" s="25">
        <f t="shared" si="2"/>
        <v>399</v>
      </c>
    </row>
    <row r="31" spans="1:21" x14ac:dyDescent="0.15">
      <c r="A31" s="42">
        <v>27</v>
      </c>
      <c r="B31" s="4">
        <v>405</v>
      </c>
      <c r="C31" s="4">
        <v>399</v>
      </c>
      <c r="D31" s="25">
        <f t="shared" si="0"/>
        <v>804</v>
      </c>
      <c r="E31" s="42">
        <v>57</v>
      </c>
      <c r="F31" s="4">
        <v>421</v>
      </c>
      <c r="G31" s="5">
        <v>440</v>
      </c>
      <c r="H31" s="25">
        <f t="shared" si="1"/>
        <v>861</v>
      </c>
      <c r="I31" s="42">
        <v>87</v>
      </c>
      <c r="J31" s="12">
        <v>124</v>
      </c>
      <c r="K31" s="5">
        <v>181</v>
      </c>
      <c r="L31" s="25">
        <f t="shared" si="2"/>
        <v>305</v>
      </c>
    </row>
    <row r="32" spans="1:21" x14ac:dyDescent="0.15">
      <c r="A32" s="42">
        <v>28</v>
      </c>
      <c r="B32" s="4">
        <v>420</v>
      </c>
      <c r="C32" s="4">
        <v>397</v>
      </c>
      <c r="D32" s="25">
        <f t="shared" si="0"/>
        <v>817</v>
      </c>
      <c r="E32" s="42">
        <v>58</v>
      </c>
      <c r="F32" s="4">
        <v>383</v>
      </c>
      <c r="G32" s="5">
        <v>394</v>
      </c>
      <c r="H32" s="25">
        <f t="shared" si="1"/>
        <v>777</v>
      </c>
      <c r="I32" s="42">
        <v>88</v>
      </c>
      <c r="J32" s="12">
        <v>80</v>
      </c>
      <c r="K32" s="5">
        <v>186</v>
      </c>
      <c r="L32" s="25">
        <f t="shared" si="2"/>
        <v>266</v>
      </c>
    </row>
    <row r="33" spans="1:12" ht="14.25" thickBot="1" x14ac:dyDescent="0.2">
      <c r="A33" s="45">
        <v>29</v>
      </c>
      <c r="B33" s="36">
        <v>463</v>
      </c>
      <c r="C33" s="36">
        <v>412</v>
      </c>
      <c r="D33" s="30">
        <f t="shared" si="0"/>
        <v>875</v>
      </c>
      <c r="E33" s="45">
        <v>59</v>
      </c>
      <c r="F33" s="36">
        <v>376</v>
      </c>
      <c r="G33" s="28">
        <v>359</v>
      </c>
      <c r="H33" s="30">
        <f t="shared" si="1"/>
        <v>735</v>
      </c>
      <c r="I33" s="45">
        <v>89</v>
      </c>
      <c r="J33" s="29">
        <v>87</v>
      </c>
      <c r="K33" s="28">
        <v>172</v>
      </c>
      <c r="L33" s="30">
        <f t="shared" si="2"/>
        <v>259</v>
      </c>
    </row>
    <row r="36" spans="1:12" ht="18" customHeight="1" x14ac:dyDescent="0.15"/>
    <row r="71" ht="18" customHeight="1" x14ac:dyDescent="0.15"/>
  </sheetData>
  <mergeCells count="2">
    <mergeCell ref="A1:G1"/>
    <mergeCell ref="A2:C2"/>
  </mergeCells>
  <phoneticPr fontId="2"/>
  <pageMargins left="0.7" right="0.7" top="0.75" bottom="0.75" header="0.3" footer="0.3"/>
  <pageSetup paperSize="9" scale="85" orientation="landscape" r:id="rId1"/>
  <headerFooter alignWithMargins="0"/>
  <rowBreaks count="2" manualBreakCount="2">
    <brk id="35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2022-05-17T05:15:40Z</dcterms:created>
  <dcterms:modified xsi:type="dcterms:W3CDTF">2022-05-20T07:16:21Z</dcterms:modified>
  <cp:contentStatus/>
</cp:coreProperties>
</file>